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xlsm" ContentType="application/vnd.ms-excel.sheet.macroEnabled.12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xlsx" ContentType="application/vnd.openxmlformats-officedocument.spreadsheetml.sheet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DOCUMENT\SparePart\"/>
    </mc:Choice>
  </mc:AlternateContent>
  <bookViews>
    <workbookView xWindow="0" yWindow="0" windowWidth="28800" windowHeight="12435"/>
  </bookViews>
  <sheets>
    <sheet name="ProjectPlan" sheetId="11" r:id="rId1"/>
  </sheets>
  <definedNames>
    <definedName name="nextDate">#REF!</definedName>
    <definedName name="pEnd">#REF!</definedName>
    <definedName name="_xlnm.Print_Titles" localSheetId="0">ProjectPlan!$6:$7</definedName>
    <definedName name="thisDate">#REF!</definedName>
    <definedName name="valuevx">42.314159</definedName>
    <definedName name="vertex42_copyright" hidden="1">"© 2017 Vertex42 LLC"</definedName>
    <definedName name="vertex42_id" hidden="1">"project-planner.xlsx"</definedName>
    <definedName name="vertex42_title" hidden="1">"Project Planner Template"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31" i="11" l="1"/>
  <c r="J16" i="11" l="1"/>
  <c r="K25" i="11"/>
  <c r="J15" i="11" l="1"/>
  <c r="J14" i="11"/>
  <c r="J9" i="11"/>
  <c r="K34" i="11" l="1"/>
  <c r="K35" i="11"/>
  <c r="K36" i="11"/>
  <c r="K20" i="11"/>
  <c r="K21" i="11"/>
  <c r="K22" i="11"/>
  <c r="K23" i="11"/>
  <c r="K24" i="11"/>
  <c r="K26" i="11"/>
  <c r="K27" i="11"/>
  <c r="K28" i="11"/>
  <c r="K29" i="11"/>
  <c r="K30" i="11"/>
  <c r="K32" i="11"/>
  <c r="J17" i="11" l="1"/>
  <c r="I17" i="11"/>
  <c r="K17" i="11" s="1"/>
  <c r="G37" i="11" l="1"/>
  <c r="H16" i="11"/>
  <c r="F18" i="11"/>
  <c r="I18" i="11" s="1"/>
  <c r="K16" i="11"/>
  <c r="H17" i="11"/>
  <c r="H12" i="11"/>
  <c r="G18" i="11" l="1"/>
  <c r="J18" i="11" s="1"/>
  <c r="K18" i="11" s="1"/>
  <c r="H18" i="11"/>
  <c r="F19" i="11"/>
  <c r="I19" i="11" l="1"/>
  <c r="G19" i="11"/>
  <c r="K42" i="11"/>
  <c r="H42" i="11"/>
  <c r="H10" i="11"/>
  <c r="H11" i="11"/>
  <c r="H13" i="11"/>
  <c r="H14" i="11"/>
  <c r="H15" i="11"/>
  <c r="I9" i="11"/>
  <c r="J19" i="11" l="1"/>
  <c r="K19" i="11" s="1"/>
  <c r="F20" i="11"/>
  <c r="H19" i="11"/>
  <c r="K10" i="11"/>
  <c r="K8" i="11"/>
  <c r="H8" i="11"/>
  <c r="L7" i="11"/>
  <c r="M7" i="11" s="1"/>
  <c r="N7" i="11" s="1"/>
  <c r="O7" i="11" s="1"/>
  <c r="P7" i="11" s="1"/>
  <c r="Q7" i="11" s="1"/>
  <c r="R7" i="11" s="1"/>
  <c r="S7" i="11" s="1"/>
  <c r="T7" i="11" s="1"/>
  <c r="U7" i="11" s="1"/>
  <c r="V7" i="11" s="1"/>
  <c r="W7" i="11" s="1"/>
  <c r="X7" i="11" s="1"/>
  <c r="Y7" i="11" s="1"/>
  <c r="Z7" i="11" s="1"/>
  <c r="AA7" i="11" s="1"/>
  <c r="AB7" i="11" s="1"/>
  <c r="AC7" i="11" s="1"/>
  <c r="AD7" i="11" s="1"/>
  <c r="AE7" i="11" s="1"/>
  <c r="AF7" i="11" s="1"/>
  <c r="AG7" i="11" s="1"/>
  <c r="AH7" i="11" s="1"/>
  <c r="AI7" i="11" s="1"/>
  <c r="AJ7" i="11" s="1"/>
  <c r="AK7" i="11" s="1"/>
  <c r="AL7" i="11" s="1"/>
  <c r="AM7" i="11" s="1"/>
  <c r="AN7" i="11" s="1"/>
  <c r="AO7" i="11" s="1"/>
  <c r="AP7" i="11" s="1"/>
  <c r="AQ7" i="11" s="1"/>
  <c r="AR7" i="11" s="1"/>
  <c r="AS7" i="11" s="1"/>
  <c r="AT7" i="11" s="1"/>
  <c r="AU7" i="11" s="1"/>
  <c r="AV7" i="11" s="1"/>
  <c r="AW7" i="11" s="1"/>
  <c r="AX7" i="11" s="1"/>
  <c r="AY7" i="11" s="1"/>
  <c r="AZ7" i="11" s="1"/>
  <c r="BA7" i="11" s="1"/>
  <c r="BB7" i="11" s="1"/>
  <c r="BC7" i="11" s="1"/>
  <c r="BD7" i="11" s="1"/>
  <c r="BE7" i="11" s="1"/>
  <c r="BF7" i="11" s="1"/>
  <c r="BG7" i="11" s="1"/>
  <c r="BH7" i="11" s="1"/>
  <c r="BI7" i="11" s="1"/>
  <c r="BJ7" i="11" s="1"/>
  <c r="BK7" i="11" s="1"/>
  <c r="BL7" i="11" s="1"/>
  <c r="BM7" i="11" s="1"/>
  <c r="BN7" i="11" s="1"/>
  <c r="L5" i="11"/>
  <c r="M5" i="11" s="1"/>
  <c r="G20" i="11" l="1"/>
  <c r="F21" i="11" s="1"/>
  <c r="M6" i="11"/>
  <c r="N5" i="11"/>
  <c r="L6" i="11"/>
  <c r="G21" i="11" l="1"/>
  <c r="F22" i="11" s="1"/>
  <c r="H20" i="11"/>
  <c r="N6" i="11"/>
  <c r="O5" i="11"/>
  <c r="G22" i="11" l="1"/>
  <c r="F23" i="11" s="1"/>
  <c r="H21" i="11"/>
  <c r="O6" i="11"/>
  <c r="P5" i="11"/>
  <c r="K11" i="11"/>
  <c r="H22" i="11" l="1"/>
  <c r="G23" i="11"/>
  <c r="F24" i="11" s="1"/>
  <c r="K12" i="11"/>
  <c r="Q5" i="11"/>
  <c r="P6" i="11"/>
  <c r="G24" i="11" l="1"/>
  <c r="F25" i="11" s="1"/>
  <c r="G25" i="11" s="1"/>
  <c r="F26" i="11" s="1"/>
  <c r="G26" i="11" s="1"/>
  <c r="F27" i="11" s="1"/>
  <c r="H23" i="11"/>
  <c r="R5" i="11"/>
  <c r="Q6" i="11"/>
  <c r="H25" i="11" l="1"/>
  <c r="H24" i="11"/>
  <c r="G27" i="11"/>
  <c r="F28" i="11" s="1"/>
  <c r="H26" i="11"/>
  <c r="K14" i="11"/>
  <c r="S5" i="11"/>
  <c r="R6" i="11"/>
  <c r="H27" i="11" l="1"/>
  <c r="G28" i="11"/>
  <c r="F29" i="11" s="1"/>
  <c r="H28" i="11"/>
  <c r="H9" i="11"/>
  <c r="K15" i="11"/>
  <c r="T5" i="11"/>
  <c r="S6" i="11"/>
  <c r="K13" i="11"/>
  <c r="G29" i="11" l="1"/>
  <c r="F30" i="11" s="1"/>
  <c r="H29" i="11"/>
  <c r="K9" i="11"/>
  <c r="U5" i="11"/>
  <c r="T6" i="11"/>
  <c r="G30" i="11" l="1"/>
  <c r="F31" i="11" s="1"/>
  <c r="H30" i="11"/>
  <c r="U6" i="11"/>
  <c r="V5" i="11"/>
  <c r="G31" i="11" l="1"/>
  <c r="F32" i="11" s="1"/>
  <c r="H31" i="11"/>
  <c r="V6" i="11"/>
  <c r="W5" i="11"/>
  <c r="G32" i="11" l="1"/>
  <c r="F34" i="11" s="1"/>
  <c r="H32" i="11"/>
  <c r="W6" i="11"/>
  <c r="X5" i="11"/>
  <c r="G34" i="11" l="1"/>
  <c r="F35" i="11" s="1"/>
  <c r="H34" i="11"/>
  <c r="Y5" i="11"/>
  <c r="X6" i="11"/>
  <c r="G35" i="11" l="1"/>
  <c r="F36" i="11" s="1"/>
  <c r="H35" i="11"/>
  <c r="Z5" i="11"/>
  <c r="Y6" i="11"/>
  <c r="G36" i="11" l="1"/>
  <c r="F37" i="11" s="1"/>
  <c r="H37" i="11" s="1"/>
  <c r="H36" i="11"/>
  <c r="AA5" i="11"/>
  <c r="Z6" i="11"/>
  <c r="AB5" i="11" l="1"/>
  <c r="AA6" i="11"/>
  <c r="AC5" i="11" l="1"/>
  <c r="AB6" i="11"/>
  <c r="AD5" i="11" l="1"/>
  <c r="AC6" i="11"/>
  <c r="AD6" i="11" l="1"/>
  <c r="AE5" i="11"/>
  <c r="AE6" i="11" l="1"/>
  <c r="AF5" i="11"/>
  <c r="AG5" i="11" l="1"/>
  <c r="AF6" i="11"/>
  <c r="AH5" i="11" l="1"/>
  <c r="AG6" i="11"/>
  <c r="AI5" i="11" l="1"/>
  <c r="AH6" i="11"/>
  <c r="AJ5" i="11" l="1"/>
  <c r="AI6" i="11"/>
  <c r="AK5" i="11" l="1"/>
  <c r="AJ6" i="11"/>
  <c r="AK6" i="11" l="1"/>
  <c r="AL5" i="11"/>
  <c r="AL6" i="11" l="1"/>
  <c r="AM5" i="11"/>
  <c r="AN5" i="11" l="1"/>
  <c r="AM6" i="11"/>
  <c r="AO5" i="11" l="1"/>
  <c r="AN6" i="11"/>
  <c r="AP5" i="11" l="1"/>
  <c r="AO6" i="11"/>
  <c r="AQ5" i="11" l="1"/>
  <c r="AP6" i="11"/>
  <c r="AR5" i="11" l="1"/>
  <c r="AQ6" i="11"/>
  <c r="AS5" i="11" l="1"/>
  <c r="AR6" i="11"/>
  <c r="AS6" i="11" l="1"/>
  <c r="AT5" i="11"/>
  <c r="AT6" i="11" l="1"/>
  <c r="AU5" i="11"/>
  <c r="AV5" i="11" l="1"/>
  <c r="AU6" i="11"/>
  <c r="AW5" i="11" l="1"/>
  <c r="AV6" i="11"/>
  <c r="AX5" i="11" l="1"/>
  <c r="AW6" i="11"/>
  <c r="AY5" i="11" l="1"/>
  <c r="AX6" i="11"/>
  <c r="AZ5" i="11" l="1"/>
  <c r="AY6" i="11"/>
  <c r="BA5" i="11" l="1"/>
  <c r="AZ6" i="11"/>
  <c r="BA6" i="11" l="1"/>
  <c r="BB5" i="11"/>
  <c r="BB6" i="11" l="1"/>
  <c r="BC5" i="11"/>
  <c r="BC6" i="11" l="1"/>
  <c r="BD5" i="11"/>
  <c r="BE5" i="11" l="1"/>
  <c r="BD6" i="11"/>
  <c r="BF5" i="11" l="1"/>
  <c r="BE6" i="11"/>
  <c r="BG5" i="11" l="1"/>
  <c r="BF6" i="11"/>
  <c r="BH5" i="11" l="1"/>
  <c r="BG6" i="11"/>
  <c r="BI5" i="11" l="1"/>
  <c r="BH6" i="11"/>
  <c r="BI6" i="11" l="1"/>
  <c r="BJ5" i="11"/>
  <c r="BJ6" i="11" l="1"/>
  <c r="BK5" i="11"/>
  <c r="BK6" i="11" l="1"/>
  <c r="BL5" i="11"/>
  <c r="BM5" i="11" l="1"/>
  <c r="BL6" i="11"/>
  <c r="BN5" i="11" l="1"/>
  <c r="BN6" i="11" s="1"/>
  <c r="BM6" i="11"/>
</calcChain>
</file>

<file path=xl/sharedStrings.xml><?xml version="1.0" encoding="utf-8"?>
<sst xmlns="http://schemas.openxmlformats.org/spreadsheetml/2006/main" count="51" uniqueCount="51">
  <si>
    <t>[42]</t>
  </si>
  <si>
    <t>PLAN
START</t>
  </si>
  <si>
    <t>PLAN
END</t>
  </si>
  <si>
    <t>TASK DESCRIPTION</t>
  </si>
  <si>
    <t>Project Start:</t>
  </si>
  <si>
    <t>WBS</t>
  </si>
  <si>
    <t>ACTUAL
END</t>
  </si>
  <si>
    <t>ACTUAL
START</t>
  </si>
  <si>
    <t>PLAN
DAYS</t>
  </si>
  <si>
    <t>ACTUAL
DAYS</t>
  </si>
  <si>
    <t>PROGRESS</t>
  </si>
  <si>
    <t>Display:</t>
  </si>
  <si>
    <t>Display Period:</t>
  </si>
  <si>
    <t>ASSIGNED
TO</t>
  </si>
  <si>
    <t>Daily</t>
  </si>
  <si>
    <t>Phase 1 Software Requirements</t>
  </si>
  <si>
    <t>Yêu cầu của WLP1</t>
  </si>
  <si>
    <t>Yêu cầu của SMT</t>
  </si>
  <si>
    <t>Tài liệu liên quan của WLP1</t>
  </si>
  <si>
    <t>Tài liệu liên quan của SMT</t>
  </si>
  <si>
    <t>Lập kế hoạch phát triển</t>
  </si>
  <si>
    <t>Phân tích yêu cầu</t>
  </si>
  <si>
    <t>Hệ thống xác thực người dùng</t>
  </si>
  <si>
    <t>Phân quyền người dùng</t>
  </si>
  <si>
    <t>Phân quyền màn hình</t>
  </si>
  <si>
    <t>Danh mục đơn vị</t>
  </si>
  <si>
    <t>Danh mục nhà cung cấp</t>
  </si>
  <si>
    <t>Danh mục spare part</t>
  </si>
  <si>
    <t xml:space="preserve">   Danh mục đơn giá</t>
  </si>
  <si>
    <t>SPARE PART MANAGEMENT SYSTEM (SPW)</t>
  </si>
  <si>
    <t>WISOL HA NOI</t>
  </si>
  <si>
    <t xml:space="preserve"> </t>
  </si>
  <si>
    <t>Phase 2 Development &amp; Testing</t>
  </si>
  <si>
    <t>Close Project</t>
  </si>
  <si>
    <t>DOCS</t>
  </si>
  <si>
    <t xml:space="preserve">   Danh mục vị trí</t>
  </si>
  <si>
    <t xml:space="preserve">   Danh mục số lượng tồn tối thiểu, tối đa</t>
  </si>
  <si>
    <t xml:space="preserve">   Danh mục nhập kho</t>
  </si>
  <si>
    <t xml:space="preserve">   Danh mục xuất kho</t>
  </si>
  <si>
    <t xml:space="preserve">   Danh mục hàng chờ nhập</t>
  </si>
  <si>
    <t>Danh mục tỉ giá quy đổi</t>
  </si>
  <si>
    <t>Thuật ngữ</t>
  </si>
  <si>
    <t>Lịch sử đăng nhập</t>
  </si>
  <si>
    <t>Lịch sử sử dụng màn hình</t>
  </si>
  <si>
    <t>Nhập xuất kho</t>
  </si>
  <si>
    <t xml:space="preserve">   Barcode Spare part</t>
  </si>
  <si>
    <t xml:space="preserve">   Barcode vị trí</t>
  </si>
  <si>
    <t xml:space="preserve">   Báo cáo hàng tồn kho</t>
  </si>
  <si>
    <t xml:space="preserve">   Báo cáo kiểm kê</t>
  </si>
  <si>
    <t>Last Updated: 03/23/2021</t>
  </si>
  <si>
    <t xml:space="preserve">   Danh mục nhập giá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</si>
</sst>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43" formatCode="_(* #,##0.00_);_(* \(#,##0.00\);_(* &quot;-&quot;??_);_(@_)"/>
    <numFmt numFmtId="164" formatCode="m/d/yy;@"/>
    <numFmt numFmtId="165" formatCode="ddd\,\ m/d/yyyy"/>
    <numFmt numFmtId="166" formatCode="_(* #,##0_);_(* \(#,##0\);_(* &quot;-&quot;??_);_(@_)"/>
  </numFmts>
  <fonts count="21" x14ac:knownFonts="1">
    <font>
      <sz val="11"/>
      <color theme="1"/>
      <name val="Arial"/>
      <family val="2"/>
      <scheme val="minor"/>
    </font>
    <font>
      <b/>
      <sz val="20"/>
      <color theme="4" tint="-0.249977111117893"/>
      <name val="Arial"/>
      <family val="2"/>
      <scheme val="major"/>
    </font>
    <font>
      <sz val="10"/>
      <name val="Arial"/>
      <family val="2"/>
      <scheme val="minor"/>
    </font>
    <font>
      <u/>
      <sz val="11"/>
      <color indexed="12"/>
      <name val="Arial"/>
      <family val="2"/>
    </font>
    <font>
      <sz val="10"/>
      <color theme="1"/>
      <name val="Arial"/>
      <family val="2"/>
      <scheme val="minor"/>
    </font>
    <font>
      <sz val="10"/>
      <color theme="1" tint="0.499984740745262"/>
      <name val="Arial"/>
      <family val="2"/>
      <scheme val="minor"/>
    </font>
    <font>
      <sz val="11"/>
      <name val="Arial"/>
      <family val="2"/>
      <scheme val="minor"/>
    </font>
    <font>
      <b/>
      <sz val="11"/>
      <color theme="1"/>
      <name val="Arial"/>
      <family val="2"/>
      <scheme val="minor"/>
    </font>
    <font>
      <b/>
      <sz val="9"/>
      <color theme="0"/>
      <name val="Arial"/>
      <family val="2"/>
      <scheme val="minor"/>
    </font>
    <font>
      <sz val="1"/>
      <color theme="0"/>
      <name val="Arial"/>
      <family val="2"/>
      <scheme val="minor"/>
    </font>
    <font>
      <sz val="16"/>
      <color theme="1"/>
      <name val="Arial"/>
      <family val="2"/>
      <scheme val="minor"/>
    </font>
    <font>
      <i/>
      <sz val="9"/>
      <color theme="1"/>
      <name val="Arial"/>
      <family val="2"/>
      <scheme val="minor"/>
    </font>
    <font>
      <sz val="8"/>
      <color theme="1"/>
      <name val="Arial"/>
      <family val="2"/>
      <scheme val="minor"/>
    </font>
    <font>
      <sz val="11"/>
      <color theme="0" tint="-0.14999847407452621"/>
      <name val="Arial"/>
      <family val="2"/>
      <scheme val="minor"/>
    </font>
    <font>
      <sz val="10"/>
      <color theme="0" tint="-0.499984740745262"/>
      <name val="Arial"/>
      <family val="2"/>
      <scheme val="minor"/>
    </font>
    <font>
      <sz val="11"/>
      <color theme="1"/>
      <name val="Arial"/>
      <family val="2"/>
      <scheme val="minor"/>
    </font>
    <font>
      <b/>
      <sz val="10"/>
      <color theme="1"/>
      <name val="Arial"/>
      <family val="2"/>
      <scheme val="minor"/>
    </font>
    <font>
      <i/>
      <sz val="10"/>
      <color theme="1"/>
      <name val="Arial"/>
      <family val="2"/>
      <scheme val="minor"/>
    </font>
    <font>
      <b/>
      <sz val="20"/>
      <color theme="4"/>
      <name val="Arial"/>
      <family val="2"/>
      <scheme val="major"/>
    </font>
    <font>
      <u/>
      <sz val="11"/>
      <color theme="1" tint="0.499984740745262"/>
      <name val="Arial"/>
      <family val="2"/>
    </font>
    <font>
      <sz val="9"/>
      <color theme="1" tint="0.499984740745262"/>
      <name val="Arial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darkUp">
        <fgColor theme="1" tint="0.499984740745262"/>
        <bgColor theme="4" tint="0.39991454817346722"/>
      </patternFill>
    </fill>
  </fills>
  <borders count="11">
    <border>
      <left/>
      <right/>
      <top/>
      <bottom/>
      <diagonal/>
    </border>
    <border>
      <left/>
      <right/>
      <top style="thin">
        <color theme="0" tint="-0.34998626667073579"/>
      </top>
      <bottom/>
      <diagonal/>
    </border>
    <border>
      <left/>
      <right/>
      <top/>
      <bottom style="thin">
        <color theme="0" tint="-0.24994659260841701"/>
      </bottom>
      <diagonal/>
    </border>
    <border>
      <left style="thin">
        <color theme="0" tint="-0.14996795556505021"/>
      </left>
      <right style="thin">
        <color theme="0" tint="-0.14996795556505021"/>
      </right>
      <top style="medium">
        <color theme="0" tint="-0.14996795556505021"/>
      </top>
      <bottom style="medium">
        <color theme="0" tint="-0.14996795556505021"/>
      </bottom>
      <diagonal/>
    </border>
    <border>
      <left/>
      <right/>
      <top style="medium">
        <color theme="0" tint="-0.14996795556505021"/>
      </top>
      <bottom style="medium">
        <color theme="0" tint="-0.1499679555650502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24994659260841701"/>
      </top>
      <bottom/>
      <diagonal/>
    </border>
    <border>
      <left style="thin">
        <color theme="0" tint="-0.14996795556505021"/>
      </left>
      <right style="thin">
        <color theme="0" tint="-0.14996795556505021"/>
      </right>
      <top/>
      <bottom style="medium">
        <color theme="0" tint="-0.14996795556505021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</borders>
  <cellStyleXfs count="4">
    <xf numFmtId="0" fontId="0" fillId="0" borderId="0"/>
    <xf numFmtId="0" fontId="3" fillId="0" borderId="0" applyNumberFormat="0" applyFill="0" applyBorder="0" applyAlignment="0" applyProtection="0">
      <alignment vertical="top"/>
      <protection locked="0"/>
    </xf>
    <xf numFmtId="9" fontId="15" fillId="0" borderId="0" applyFont="0" applyFill="0" applyBorder="0" applyAlignment="0" applyProtection="0"/>
    <xf numFmtId="43" fontId="15" fillId="0" borderId="0" applyFont="0" applyFill="0" applyBorder="0" applyAlignment="0" applyProtection="0"/>
  </cellStyleXfs>
  <cellXfs count="53">
    <xf numFmtId="0" fontId="0" fillId="0" borderId="0" xfId="0"/>
    <xf numFmtId="0" fontId="1" fillId="0" borderId="0" xfId="0" applyFont="1" applyAlignment="1">
      <alignment horizontal="left"/>
    </xf>
    <xf numFmtId="0" fontId="2" fillId="0" borderId="0" xfId="0" applyFont="1"/>
    <xf numFmtId="0" fontId="0" fillId="0" borderId="0" xfId="0" applyAlignment="1">
      <alignment vertic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9" fillId="0" borderId="0" xfId="0" applyFont="1"/>
    <xf numFmtId="0" fontId="8" fillId="2" borderId="1" xfId="0" applyFont="1" applyFill="1" applyBorder="1" applyAlignment="1">
      <alignment horizontal="left" vertical="center" indent="1"/>
    </xf>
    <xf numFmtId="0" fontId="8" fillId="2" borderId="1" xfId="0" applyFont="1" applyFill="1" applyBorder="1" applyAlignment="1">
      <alignment horizontal="center" vertical="center" wrapText="1"/>
    </xf>
    <xf numFmtId="0" fontId="10" fillId="0" borderId="0" xfId="0" applyFont="1"/>
    <xf numFmtId="0" fontId="0" fillId="0" borderId="3" xfId="0" applyFont="1" applyFill="1" applyBorder="1" applyAlignment="1">
      <alignment horizontal="left" vertical="center" indent="1"/>
    </xf>
    <xf numFmtId="0" fontId="0" fillId="0" borderId="4" xfId="0" applyBorder="1" applyAlignment="1">
      <alignment vertical="center"/>
    </xf>
    <xf numFmtId="0" fontId="0" fillId="0" borderId="4" xfId="0" applyBorder="1" applyAlignment="1">
      <alignment horizontal="right" vertical="center"/>
    </xf>
    <xf numFmtId="0" fontId="7" fillId="0" borderId="0" xfId="0" applyFont="1"/>
    <xf numFmtId="0" fontId="0" fillId="0" borderId="0" xfId="0" applyAlignment="1">
      <alignment horizontal="right" vertical="center"/>
    </xf>
    <xf numFmtId="0" fontId="0" fillId="0" borderId="5" xfId="0" applyNumberFormat="1" applyBorder="1" applyAlignment="1">
      <alignment horizontal="center" vertical="center"/>
    </xf>
    <xf numFmtId="14" fontId="13" fillId="0" borderId="2" xfId="0" applyNumberFormat="1" applyFont="1" applyBorder="1"/>
    <xf numFmtId="14" fontId="12" fillId="3" borderId="6" xfId="0" applyNumberFormat="1" applyFont="1" applyFill="1" applyBorder="1" applyAlignment="1">
      <alignment horizontal="center" vertical="center" wrapText="1"/>
    </xf>
    <xf numFmtId="0" fontId="4" fillId="4" borderId="7" xfId="0" applyFont="1" applyFill="1" applyBorder="1" applyAlignment="1">
      <alignment horizontal="center" vertical="center" shrinkToFit="1"/>
    </xf>
    <xf numFmtId="0" fontId="14" fillId="0" borderId="0" xfId="0" applyFont="1" applyAlignment="1">
      <alignment vertical="center"/>
    </xf>
    <xf numFmtId="0" fontId="0" fillId="0" borderId="3" xfId="0" applyFont="1" applyFill="1" applyBorder="1" applyAlignment="1">
      <alignment horizontal="center" vertical="center"/>
    </xf>
    <xf numFmtId="0" fontId="7" fillId="3" borderId="3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left" vertical="center"/>
    </xf>
    <xf numFmtId="0" fontId="7" fillId="3" borderId="3" xfId="0" applyFont="1" applyFill="1" applyBorder="1" applyAlignment="1">
      <alignment horizontal="left" vertical="center"/>
    </xf>
    <xf numFmtId="0" fontId="4" fillId="0" borderId="3" xfId="0" applyNumberFormat="1" applyFont="1" applyFill="1" applyBorder="1" applyAlignment="1">
      <alignment horizontal="center" vertical="center"/>
    </xf>
    <xf numFmtId="0" fontId="16" fillId="3" borderId="3" xfId="0" applyNumberFormat="1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9" fontId="6" fillId="0" borderId="3" xfId="2" applyFont="1" applyFill="1" applyBorder="1" applyAlignment="1">
      <alignment horizontal="center" vertical="center"/>
    </xf>
    <xf numFmtId="9" fontId="6" fillId="3" borderId="3" xfId="2" applyFont="1" applyFill="1" applyBorder="1" applyAlignment="1">
      <alignment horizontal="center" vertical="center"/>
    </xf>
    <xf numFmtId="164" fontId="0" fillId="0" borderId="3" xfId="0" applyNumberFormat="1" applyFont="1" applyFill="1" applyBorder="1" applyAlignment="1">
      <alignment horizontal="center" vertical="center"/>
    </xf>
    <xf numFmtId="164" fontId="6" fillId="0" borderId="3" xfId="0" applyNumberFormat="1" applyFont="1" applyFill="1" applyBorder="1" applyAlignment="1">
      <alignment horizontal="center" vertical="center"/>
    </xf>
    <xf numFmtId="164" fontId="0" fillId="3" borderId="3" xfId="0" applyNumberFormat="1" applyFont="1" applyFill="1" applyBorder="1" applyAlignment="1">
      <alignment horizontal="center" vertical="center"/>
    </xf>
    <xf numFmtId="164" fontId="6" fillId="3" borderId="3" xfId="0" applyNumberFormat="1" applyFont="1" applyFill="1" applyBorder="1" applyAlignment="1">
      <alignment horizontal="center" vertical="center"/>
    </xf>
    <xf numFmtId="0" fontId="18" fillId="0" borderId="0" xfId="0" applyFont="1" applyAlignment="1">
      <alignment horizontal="left"/>
    </xf>
    <xf numFmtId="0" fontId="0" fillId="0" borderId="8" xfId="0" applyNumberFormat="1" applyBorder="1" applyAlignment="1">
      <alignment horizontal="center" vertical="center"/>
    </xf>
    <xf numFmtId="0" fontId="6" fillId="0" borderId="3" xfId="0" applyNumberFormat="1" applyFont="1" applyFill="1" applyBorder="1" applyAlignment="1">
      <alignment horizontal="center" vertical="center"/>
    </xf>
    <xf numFmtId="0" fontId="6" fillId="3" borderId="3" xfId="0" applyNumberFormat="1" applyFont="1" applyFill="1" applyBorder="1" applyAlignment="1">
      <alignment horizontal="center" vertical="center"/>
    </xf>
    <xf numFmtId="0" fontId="19" fillId="0" borderId="0" xfId="1" applyFont="1" applyAlignment="1" applyProtection="1"/>
    <xf numFmtId="0" fontId="2" fillId="0" borderId="0" xfId="0" applyFont="1" applyAlignment="1">
      <alignment horizontal="left"/>
    </xf>
    <xf numFmtId="0" fontId="20" fillId="0" borderId="0" xfId="0" applyFont="1" applyAlignment="1">
      <alignment horizontal="left"/>
    </xf>
    <xf numFmtId="166" fontId="0" fillId="0" borderId="3" xfId="3" applyNumberFormat="1" applyFont="1" applyFill="1" applyBorder="1" applyAlignment="1">
      <alignment horizontal="center" vertical="center"/>
    </xf>
    <xf numFmtId="166" fontId="7" fillId="3" borderId="3" xfId="3" applyNumberFormat="1" applyFont="1" applyFill="1" applyBorder="1" applyAlignment="1">
      <alignment horizontal="center" vertical="center"/>
    </xf>
    <xf numFmtId="0" fontId="8" fillId="5" borderId="1" xfId="0" applyFont="1" applyFill="1" applyBorder="1" applyAlignment="1">
      <alignment horizontal="center" vertical="center" wrapText="1"/>
    </xf>
    <xf numFmtId="0" fontId="17" fillId="0" borderId="3" xfId="0" applyNumberFormat="1" applyFont="1" applyFill="1" applyBorder="1" applyAlignment="1">
      <alignment horizontal="center" vertical="center"/>
    </xf>
    <xf numFmtId="0" fontId="11" fillId="0" borderId="3" xfId="0" applyFont="1" applyFill="1" applyBorder="1" applyAlignment="1">
      <alignment horizontal="center" vertical="center"/>
    </xf>
    <xf numFmtId="166" fontId="11" fillId="0" borderId="3" xfId="3" applyNumberFormat="1" applyFont="1" applyFill="1" applyBorder="1" applyAlignment="1">
      <alignment horizontal="center" vertical="center"/>
    </xf>
    <xf numFmtId="164" fontId="5" fillId="0" borderId="3" xfId="0" applyNumberFormat="1" applyFont="1" applyFill="1" applyBorder="1" applyAlignment="1">
      <alignment horizontal="left" vertical="center"/>
    </xf>
    <xf numFmtId="0" fontId="0" fillId="0" borderId="4" xfId="0" applyFill="1" applyBorder="1" applyAlignment="1">
      <alignment vertical="center"/>
    </xf>
    <xf numFmtId="0" fontId="0" fillId="0" borderId="0" xfId="0" applyFill="1" applyAlignment="1">
      <alignment vertical="center"/>
    </xf>
    <xf numFmtId="14" fontId="12" fillId="0" borderId="6" xfId="0" applyNumberFormat="1" applyFont="1" applyFill="1" applyBorder="1" applyAlignment="1">
      <alignment horizontal="center" vertical="center" wrapText="1"/>
    </xf>
    <xf numFmtId="0" fontId="4" fillId="0" borderId="7" xfId="0" applyFont="1" applyFill="1" applyBorder="1" applyAlignment="1">
      <alignment horizontal="center" vertical="center" shrinkToFit="1"/>
    </xf>
    <xf numFmtId="165" fontId="0" fillId="0" borderId="9" xfId="0" applyNumberFormat="1" applyBorder="1" applyAlignment="1">
      <alignment horizontal="center" vertical="center"/>
    </xf>
    <xf numFmtId="165" fontId="0" fillId="0" borderId="10" xfId="0" applyNumberFormat="1" applyBorder="1" applyAlignment="1">
      <alignment horizontal="center" vertical="center"/>
    </xf>
  </cellXfs>
  <cellStyles count="4">
    <cellStyle name="Comma" xfId="3" builtinId="3"/>
    <cellStyle name="Hyperlink" xfId="1" builtinId="8" customBuiltin="1"/>
    <cellStyle name="Normal" xfId="0" builtinId="0"/>
    <cellStyle name="Percent" xfId="2" builtinId="5"/>
  </cellStyles>
  <dxfs count="20">
    <dxf>
      <fill>
        <patternFill>
          <bgColor rgb="FF3969AD"/>
        </patternFill>
      </fill>
    </dxf>
    <dxf>
      <fill>
        <patternFill patternType="darkUp">
          <fgColor theme="1" tint="0.499984740745262"/>
        </patternFill>
      </fill>
    </dxf>
    <dxf>
      <border>
        <right style="thin">
          <color theme="0" tint="-0.14996795556505021"/>
        </right>
        <vertical/>
        <horizontal/>
      </border>
    </dxf>
    <dxf>
      <border>
        <left style="thin">
          <color rgb="FFC00000"/>
        </left>
        <right style="thin">
          <color rgb="FFC00000"/>
        </right>
        <vertical/>
        <horizontal/>
      </border>
    </dxf>
    <dxf>
      <border>
        <left style="thin">
          <color rgb="FFC00000"/>
        </left>
        <right style="thin">
          <color rgb="FFC00000"/>
        </right>
        <vertical/>
        <horizontal/>
      </border>
    </dxf>
    <dxf>
      <border>
        <left style="thin">
          <color rgb="FFC00000"/>
        </left>
        <right style="thin">
          <color rgb="FFC00000"/>
        </right>
        <vertical/>
        <horizontal/>
      </border>
    </dxf>
    <dxf>
      <border>
        <left style="thin">
          <color rgb="FFC00000"/>
        </left>
        <right style="thin">
          <color rgb="FFC00000"/>
        </right>
        <vertical/>
        <horizontal/>
      </border>
    </dxf>
    <dxf>
      <border>
        <left style="thin">
          <color rgb="FFC00000"/>
        </left>
        <right style="thin">
          <color rgb="FFC00000"/>
        </right>
        <vertical/>
        <horizontal/>
      </border>
    </dxf>
    <dxf>
      <fill>
        <patternFill>
          <bgColor rgb="FF3969AD"/>
        </patternFill>
      </fill>
    </dxf>
    <dxf>
      <fill>
        <patternFill patternType="darkUp">
          <fgColor theme="1" tint="0.499984740745262"/>
        </patternFill>
      </fill>
    </dxf>
    <dxf>
      <border>
        <right style="thin">
          <color theme="0" tint="-0.14996795556505021"/>
        </right>
        <vertical/>
        <horizontal/>
      </border>
    </dxf>
    <dxf>
      <border>
        <left style="thin">
          <color theme="0" tint="-0.24994659260841701"/>
        </left>
      </border>
    </dxf>
    <dxf>
      <border>
        <left style="thin">
          <color theme="0" tint="-0.24994659260841701"/>
        </left>
      </border>
    </dxf>
    <dxf>
      <border>
        <top style="thin">
          <color theme="4" tint="0.39994506668294322"/>
        </top>
      </border>
    </dxf>
    <dxf>
      <fill>
        <patternFill>
          <bgColor theme="0" tint="-4.9989318521683403E-2"/>
        </patternFill>
      </fill>
      <border>
        <top style="thin">
          <color theme="4" tint="0.39994506668294322"/>
        </top>
      </border>
    </dxf>
    <dxf>
      <font>
        <b/>
        <color theme="1"/>
      </font>
    </dxf>
    <dxf>
      <font>
        <b val="0"/>
        <i val="0"/>
        <color theme="1"/>
      </font>
      <border>
        <left style="thin">
          <color theme="4"/>
        </left>
      </border>
    </dxf>
    <dxf>
      <font>
        <b/>
        <color theme="1"/>
      </font>
      <border>
        <top style="double">
          <color theme="4"/>
        </top>
      </border>
    </dxf>
    <dxf>
      <font>
        <b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</border>
    </dxf>
  </dxfs>
  <tableStyles count="1" defaultTableStyle="TableStyleMedium2" defaultPivotStyle="PivotStyleLight16">
    <tableStyle name="ToDoList" pivot="0" count="9">
      <tableStyleElement type="wholeTable" dxfId="19"/>
      <tableStyleElement type="headerRow" dxfId="18"/>
      <tableStyleElement type="totalRow" dxfId="17"/>
      <tableStyleElement type="firstColumn" dxfId="16"/>
      <tableStyleElement type="lastColumn" dxfId="15"/>
      <tableStyleElement type="firstRowStripe" dxfId="14"/>
      <tableStyleElement type="secondRowStripe" dxfId="13"/>
      <tableStyleElement type="firstColumnStripe" dxfId="12"/>
      <tableStyleElement type="secondColumnStripe" dxfId="11"/>
    </tableStyle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5FF25F"/>
      <rgbColor rgb="000000FF"/>
      <rgbColor rgb="00FFFF00"/>
      <rgbColor rgb="00DE3018"/>
      <rgbColor rgb="0053D4C9"/>
      <rgbColor rgb="006B0C00"/>
      <rgbColor rgb="00006500"/>
      <rgbColor rgb="00182C63"/>
      <rgbColor rgb="00819C00"/>
      <rgbColor rgb="00C9B783"/>
      <rgbColor rgb="00007F74"/>
      <rgbColor rgb="00F0F0F0"/>
      <rgbColor rgb="00666666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799FC4"/>
      <rgbColor rgb="00C1F1ED"/>
      <rgbColor rgb="00D6F4D9"/>
      <rgbColor rgb="00FFFFCC"/>
      <rgbColor rgb="00C9DAFB"/>
      <rgbColor rgb="00FAC8D7"/>
      <rgbColor rgb="00F3F0E4"/>
      <rgbColor rgb="00E4E8F3"/>
      <rgbColor rgb="001849B5"/>
      <rgbColor rgb="0036ACA2"/>
      <rgbColor rgb="00F0BA00"/>
      <rgbColor rgb="00BCC5E1"/>
      <rgbColor rgb="008394C9"/>
      <rgbColor rgb="003B4E87"/>
      <rgbColor rgb="0087743B"/>
      <rgbColor rgb="00C0C0C0"/>
      <rgbColor rgb="00003366"/>
      <rgbColor rgb="00109618"/>
      <rgbColor rgb="00085108"/>
      <rgbColor rgb="00635100"/>
      <rgbColor rgb="00273359"/>
      <rgbColor rgb="00E1D8BC"/>
      <rgbColor rgb="00594C27"/>
      <rgbColor rgb="00333333"/>
    </indexedColors>
    <mruColors>
      <color rgb="FF969696"/>
      <color rgb="FFC0C0C0"/>
      <color rgb="FF427FC2"/>
      <color rgb="FF44678E"/>
      <color rgb="FF42648A"/>
      <color rgb="FF215881"/>
      <color rgb="FF4A6F9C"/>
      <color rgb="FF3969AD"/>
      <color rgb="FF00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trlProps/ctrlProp1.xml><?xml version="1.0" encoding="utf-8"?>
<formControlPr xmlns="http://schemas.microsoft.com/office/spreadsheetml/2009/9/main" objectType="Scroll" dx="22" fmlaLink="$F$5" horiz="1" max="100" min="1" page="4"/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552450</xdr:colOff>
          <xdr:row>2</xdr:row>
          <xdr:rowOff>171450</xdr:rowOff>
        </xdr:from>
        <xdr:to>
          <xdr:col>29</xdr:col>
          <xdr:colOff>28575</xdr:colOff>
          <xdr:row>3</xdr:row>
          <xdr:rowOff>180975</xdr:rowOff>
        </xdr:to>
        <xdr:sp macro="" textlink="">
          <xdr:nvSpPr>
            <xdr:cNvPr id="6145" name="Scroll Bar 1" hidden="1">
              <a:extLst>
                <a:ext uri="{63B3BB69-23CF-44E3-9099-C40C66FF867C}">
                  <a14:compatExt spid="_x0000_s6145"/>
                </a:ext>
                <a:ext uri="{FF2B5EF4-FFF2-40B4-BE49-F238E27FC236}">
                  <a16:creationId xmlns:a16="http://schemas.microsoft.com/office/drawing/2014/main" xmlns="" id="{00000000-0008-0000-0100-000001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11</xdr:row>
          <xdr:rowOff>38100</xdr:rowOff>
        </xdr:from>
        <xdr:to>
          <xdr:col>3</xdr:col>
          <xdr:colOff>371475</xdr:colOff>
          <xdr:row>11</xdr:row>
          <xdr:rowOff>247650</xdr:rowOff>
        </xdr:to>
        <xdr:sp macro="" textlink="">
          <xdr:nvSpPr>
            <xdr:cNvPr id="6146" name="Object 2" hidden="1">
              <a:extLst>
                <a:ext uri="{63B3BB69-23CF-44E3-9099-C40C66FF867C}">
                  <a14:compatExt spid="_x0000_s614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3</xdr:col>
      <xdr:colOff>76200</xdr:colOff>
      <xdr:row>12</xdr:row>
      <xdr:rowOff>19050</xdr:rowOff>
    </xdr:from>
    <xdr:to>
      <xdr:col>3</xdr:col>
      <xdr:colOff>393699</xdr:colOff>
      <xdr:row>12</xdr:row>
      <xdr:rowOff>257174</xdr:rowOff>
    </xdr:to>
    <xdr:sp macro="" textlink="">
      <xdr:nvSpPr>
        <xdr:cNvPr id="6147" name="Object 3" hidden="1">
          <a:extLst>
            <a:ext uri="{63B3BB69-23CF-44E3-9099-C40C66FF867C}">
              <a14:compatExt xmlns:a14="http://schemas.microsoft.com/office/drawing/2010/main" spid="_x0000_s6147"/>
            </a:ext>
          </a:extLst>
        </xdr:cNvPr>
        <xdr:cNvSpPr/>
      </xdr:nvSpPr>
      <xdr:spPr bwMode="auto">
        <a:xfrm>
          <a:off x="0" y="0"/>
          <a:ext cx="0" cy="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12</xdr:row>
          <xdr:rowOff>0</xdr:rowOff>
        </xdr:from>
        <xdr:to>
          <xdr:col>3</xdr:col>
          <xdr:colOff>371475</xdr:colOff>
          <xdr:row>12</xdr:row>
          <xdr:rowOff>276225</xdr:rowOff>
        </xdr:to>
        <xdr:sp macro="" textlink="">
          <xdr:nvSpPr>
            <xdr:cNvPr id="6150" name="Object 6" hidden="1">
              <a:extLst>
                <a:ext uri="{63B3BB69-23CF-44E3-9099-C40C66FF867C}">
                  <a14:compatExt spid="_x0000_s61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Vertex42 - Blue">
      <a:dk1>
        <a:sysClr val="windowText" lastClr="000000"/>
      </a:dk1>
      <a:lt1>
        <a:sysClr val="window" lastClr="FFFFFF"/>
      </a:lt1>
      <a:dk2>
        <a:srgbClr val="5E8BCE"/>
      </a:dk2>
      <a:lt2>
        <a:srgbClr val="EEECE2"/>
      </a:lt2>
      <a:accent1>
        <a:srgbClr val="3A5D9C"/>
      </a:accent1>
      <a:accent2>
        <a:srgbClr val="C04E4E"/>
      </a:accent2>
      <a:accent3>
        <a:srgbClr val="E68422"/>
      </a:accent3>
      <a:accent4>
        <a:srgbClr val="846648"/>
      </a:accent4>
      <a:accent5>
        <a:srgbClr val="26AA26"/>
      </a:accent5>
      <a:accent6>
        <a:srgbClr val="7860B4"/>
      </a:accent6>
      <a:hlink>
        <a:srgbClr val="4C92AE"/>
      </a:hlink>
      <a:folHlink>
        <a:srgbClr val="969696"/>
      </a:folHlink>
    </a:clrScheme>
    <a:fontScheme name="Arial">
      <a:majorFont>
        <a:latin typeface="Arial" panose="020B0604020202020204"/>
        <a:ea typeface=""/>
        <a:cs typeface=""/>
        <a:font script="Jpan" typeface="ＭＳ Ｐゴシック"/>
        <a:font script="Hang" typeface="굴림"/>
        <a:font script="Hans" typeface="黑体"/>
        <a:font script="Hant" typeface="微軟正黑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Arial" panose="020B0604020202020204"/>
        <a:ea typeface=""/>
        <a:cs typeface=""/>
        <a:font script="Jpan" typeface="ＭＳ Ｐゴシック"/>
        <a:font script="Hang" typeface="굴림"/>
        <a:font script="Hans" typeface="黑体"/>
        <a:font script="Hant" typeface="微軟正黑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1.xml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package" Target="../embeddings/Microsoft_Excel_Worksheet2.xlsx"/><Relationship Id="rId5" Type="http://schemas.openxmlformats.org/officeDocument/2006/relationships/image" Target="../media/image1.emf"/><Relationship Id="rId4" Type="http://schemas.openxmlformats.org/officeDocument/2006/relationships/package" Target="../embeddings/Microsoft_Excel_Macro-Enabled_Worksheet1.xlsm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pageSetUpPr fitToPage="1"/>
  </sheetPr>
  <dimension ref="A1:BP44"/>
  <sheetViews>
    <sheetView showGridLines="0" tabSelected="1" showRuler="0" topLeftCell="A16" zoomScaleNormal="100" zoomScalePageLayoutView="70" workbookViewId="0">
      <selection activeCell="B29" sqref="B29"/>
    </sheetView>
  </sheetViews>
  <sheetFormatPr defaultRowHeight="14.25" x14ac:dyDescent="0.2"/>
  <cols>
    <col min="1" max="1" width="5.375" customWidth="1"/>
    <col min="2" max="2" width="34.625" bestFit="1" customWidth="1"/>
    <col min="3" max="3" width="9" customWidth="1"/>
    <col min="4" max="4" width="12" customWidth="1"/>
    <col min="5" max="5" width="10.625" customWidth="1"/>
    <col min="6" max="6" width="9.5" style="5" customWidth="1"/>
    <col min="7" max="7" width="9.5" customWidth="1"/>
    <col min="8" max="8" width="7.375" customWidth="1"/>
    <col min="9" max="9" width="9.5" style="5" customWidth="1"/>
    <col min="10" max="10" width="9.5" customWidth="1"/>
    <col min="11" max="11" width="8.125" customWidth="1"/>
    <col min="12" max="65" width="3.125" customWidth="1"/>
    <col min="66" max="66" width="3.75" customWidth="1"/>
  </cols>
  <sheetData>
    <row r="1" spans="1:68" ht="26.25" x14ac:dyDescent="0.4">
      <c r="A1" s="33" t="s">
        <v>29</v>
      </c>
      <c r="B1" s="1"/>
      <c r="C1" s="1"/>
      <c r="D1" s="1"/>
      <c r="E1" s="2"/>
      <c r="F1" s="38"/>
      <c r="G1" s="2"/>
      <c r="H1" s="2"/>
      <c r="I1" s="4"/>
      <c r="J1" s="2"/>
      <c r="K1" s="2"/>
      <c r="L1" s="19"/>
      <c r="BH1" s="6" t="s">
        <v>0</v>
      </c>
    </row>
    <row r="2" spans="1:68" ht="19.5" customHeight="1" x14ac:dyDescent="0.3">
      <c r="A2" s="9" t="s">
        <v>30</v>
      </c>
      <c r="B2" s="9"/>
      <c r="C2" s="9"/>
      <c r="D2" s="9"/>
      <c r="L2" s="39"/>
    </row>
    <row r="3" spans="1:68" ht="19.5" customHeight="1" x14ac:dyDescent="0.3">
      <c r="A3" s="9"/>
      <c r="E3" s="14" t="s">
        <v>4</v>
      </c>
      <c r="F3" s="51">
        <v>44263</v>
      </c>
      <c r="G3" s="52"/>
      <c r="I3" t="s">
        <v>49</v>
      </c>
      <c r="M3" t="s">
        <v>31</v>
      </c>
    </row>
    <row r="4" spans="1:68" ht="19.5" customHeight="1" x14ac:dyDescent="0.2">
      <c r="A4" s="14"/>
      <c r="E4" s="14" t="s">
        <v>11</v>
      </c>
      <c r="F4" s="34" t="s">
        <v>14</v>
      </c>
    </row>
    <row r="5" spans="1:68" ht="18" hidden="1" customHeight="1" x14ac:dyDescent="0.2">
      <c r="A5" s="14"/>
      <c r="E5" s="14" t="s">
        <v>12</v>
      </c>
      <c r="F5" s="15">
        <v>1</v>
      </c>
      <c r="L5" s="16">
        <f>IF(F4="Weekly",F3+7*(F5-1),IF(F4="Daily",F3+(F5-1),IF(F4="Monthly",EDATE($F$3,($F$5-1)),EDATE($F$3,3*($F$5-1)))))</f>
        <v>44263</v>
      </c>
      <c r="M5" s="16">
        <f t="shared" ref="M5:BN5" si="0">IF($F$4="Daily",L5+1,IF($F$4="Weekly",L5+7,IF($F$4="Monthly",EDATE($F$3,M7-1),EDATE($F$3,3*(M7-1)))))</f>
        <v>44264</v>
      </c>
      <c r="N5" s="16">
        <f t="shared" si="0"/>
        <v>44265</v>
      </c>
      <c r="O5" s="16">
        <f t="shared" si="0"/>
        <v>44266</v>
      </c>
      <c r="P5" s="16">
        <f t="shared" si="0"/>
        <v>44267</v>
      </c>
      <c r="Q5" s="16">
        <f t="shared" si="0"/>
        <v>44268</v>
      </c>
      <c r="R5" s="16">
        <f t="shared" si="0"/>
        <v>44269</v>
      </c>
      <c r="S5" s="16">
        <f t="shared" si="0"/>
        <v>44270</v>
      </c>
      <c r="T5" s="16">
        <f t="shared" si="0"/>
        <v>44271</v>
      </c>
      <c r="U5" s="16">
        <f t="shared" si="0"/>
        <v>44272</v>
      </c>
      <c r="V5" s="16">
        <f t="shared" si="0"/>
        <v>44273</v>
      </c>
      <c r="W5" s="16">
        <f t="shared" si="0"/>
        <v>44274</v>
      </c>
      <c r="X5" s="16">
        <f t="shared" si="0"/>
        <v>44275</v>
      </c>
      <c r="Y5" s="16">
        <f t="shared" si="0"/>
        <v>44276</v>
      </c>
      <c r="Z5" s="16">
        <f t="shared" si="0"/>
        <v>44277</v>
      </c>
      <c r="AA5" s="16">
        <f t="shared" si="0"/>
        <v>44278</v>
      </c>
      <c r="AB5" s="16">
        <f t="shared" si="0"/>
        <v>44279</v>
      </c>
      <c r="AC5" s="16">
        <f t="shared" si="0"/>
        <v>44280</v>
      </c>
      <c r="AD5" s="16">
        <f t="shared" si="0"/>
        <v>44281</v>
      </c>
      <c r="AE5" s="16">
        <f t="shared" si="0"/>
        <v>44282</v>
      </c>
      <c r="AF5" s="16">
        <f t="shared" si="0"/>
        <v>44283</v>
      </c>
      <c r="AG5" s="16">
        <f t="shared" si="0"/>
        <v>44284</v>
      </c>
      <c r="AH5" s="16">
        <f t="shared" si="0"/>
        <v>44285</v>
      </c>
      <c r="AI5" s="16">
        <f t="shared" si="0"/>
        <v>44286</v>
      </c>
      <c r="AJ5" s="16">
        <f t="shared" si="0"/>
        <v>44287</v>
      </c>
      <c r="AK5" s="16">
        <f t="shared" si="0"/>
        <v>44288</v>
      </c>
      <c r="AL5" s="16">
        <f t="shared" si="0"/>
        <v>44289</v>
      </c>
      <c r="AM5" s="16">
        <f t="shared" si="0"/>
        <v>44290</v>
      </c>
      <c r="AN5" s="16">
        <f t="shared" si="0"/>
        <v>44291</v>
      </c>
      <c r="AO5" s="16">
        <f t="shared" si="0"/>
        <v>44292</v>
      </c>
      <c r="AP5" s="16">
        <f t="shared" si="0"/>
        <v>44293</v>
      </c>
      <c r="AQ5" s="16">
        <f t="shared" si="0"/>
        <v>44294</v>
      </c>
      <c r="AR5" s="16">
        <f t="shared" si="0"/>
        <v>44295</v>
      </c>
      <c r="AS5" s="16">
        <f t="shared" si="0"/>
        <v>44296</v>
      </c>
      <c r="AT5" s="16">
        <f t="shared" si="0"/>
        <v>44297</v>
      </c>
      <c r="AU5" s="16">
        <f t="shared" si="0"/>
        <v>44298</v>
      </c>
      <c r="AV5" s="16">
        <f t="shared" si="0"/>
        <v>44299</v>
      </c>
      <c r="AW5" s="16">
        <f t="shared" si="0"/>
        <v>44300</v>
      </c>
      <c r="AX5" s="16">
        <f t="shared" si="0"/>
        <v>44301</v>
      </c>
      <c r="AY5" s="16">
        <f t="shared" si="0"/>
        <v>44302</v>
      </c>
      <c r="AZ5" s="16">
        <f t="shared" si="0"/>
        <v>44303</v>
      </c>
      <c r="BA5" s="16">
        <f t="shared" si="0"/>
        <v>44304</v>
      </c>
      <c r="BB5" s="16">
        <f t="shared" si="0"/>
        <v>44305</v>
      </c>
      <c r="BC5" s="16">
        <f t="shared" si="0"/>
        <v>44306</v>
      </c>
      <c r="BD5" s="16">
        <f t="shared" si="0"/>
        <v>44307</v>
      </c>
      <c r="BE5" s="16">
        <f t="shared" si="0"/>
        <v>44308</v>
      </c>
      <c r="BF5" s="16">
        <f t="shared" si="0"/>
        <v>44309</v>
      </c>
      <c r="BG5" s="16">
        <f t="shared" si="0"/>
        <v>44310</v>
      </c>
      <c r="BH5" s="16">
        <f t="shared" si="0"/>
        <v>44311</v>
      </c>
      <c r="BI5" s="16">
        <f t="shared" si="0"/>
        <v>44312</v>
      </c>
      <c r="BJ5" s="16">
        <f t="shared" si="0"/>
        <v>44313</v>
      </c>
      <c r="BK5" s="16">
        <f t="shared" si="0"/>
        <v>44314</v>
      </c>
      <c r="BL5" s="16">
        <f t="shared" si="0"/>
        <v>44315</v>
      </c>
      <c r="BM5" s="16">
        <f t="shared" si="0"/>
        <v>44316</v>
      </c>
      <c r="BN5" s="16">
        <f t="shared" si="0"/>
        <v>44317</v>
      </c>
    </row>
    <row r="6" spans="1:68" ht="47.25" customHeight="1" x14ac:dyDescent="0.2">
      <c r="L6" s="17" t="str">
        <f>DAY(L5)&amp;CHAR(10)&amp;LEFT(TEXT(L5,"mmm"),3)&amp;CHAR(10)&amp;"'"&amp;RIGHT(YEAR(L5),2)</f>
        <v>8
Mar
'21</v>
      </c>
      <c r="M6" s="17" t="str">
        <f t="shared" ref="M6:BM6" si="1">DAY(M5)&amp;CHAR(10)&amp;LEFT(TEXT(M5,"mmm"),3)&amp;CHAR(10)&amp;"'"&amp;RIGHT(YEAR(M5),2)</f>
        <v>9
Mar
'21</v>
      </c>
      <c r="N6" s="17" t="str">
        <f t="shared" si="1"/>
        <v>10
Mar
'21</v>
      </c>
      <c r="O6" s="17" t="str">
        <f t="shared" si="1"/>
        <v>11
Mar
'21</v>
      </c>
      <c r="P6" s="17" t="str">
        <f t="shared" si="1"/>
        <v>12
Mar
'21</v>
      </c>
      <c r="Q6" s="17" t="str">
        <f t="shared" si="1"/>
        <v>13
Mar
'21</v>
      </c>
      <c r="R6" s="17" t="str">
        <f t="shared" si="1"/>
        <v>14
Mar
'21</v>
      </c>
      <c r="S6" s="17" t="str">
        <f t="shared" si="1"/>
        <v>15
Mar
'21</v>
      </c>
      <c r="T6" s="17" t="str">
        <f t="shared" si="1"/>
        <v>16
Mar
'21</v>
      </c>
      <c r="U6" s="17" t="str">
        <f t="shared" si="1"/>
        <v>17
Mar
'21</v>
      </c>
      <c r="V6" s="17" t="str">
        <f t="shared" si="1"/>
        <v>18
Mar
'21</v>
      </c>
      <c r="W6" s="17" t="str">
        <f t="shared" si="1"/>
        <v>19
Mar
'21</v>
      </c>
      <c r="X6" s="17" t="str">
        <f t="shared" si="1"/>
        <v>20
Mar
'21</v>
      </c>
      <c r="Y6" s="17" t="str">
        <f t="shared" si="1"/>
        <v>21
Mar
'21</v>
      </c>
      <c r="Z6" s="17" t="str">
        <f t="shared" si="1"/>
        <v>22
Mar
'21</v>
      </c>
      <c r="AA6" s="17" t="str">
        <f t="shared" si="1"/>
        <v>23
Mar
'21</v>
      </c>
      <c r="AB6" s="17" t="str">
        <f t="shared" si="1"/>
        <v>24
Mar
'21</v>
      </c>
      <c r="AC6" s="17" t="str">
        <f t="shared" si="1"/>
        <v>25
Mar
'21</v>
      </c>
      <c r="AD6" s="17" t="str">
        <f t="shared" si="1"/>
        <v>26
Mar
'21</v>
      </c>
      <c r="AE6" s="17" t="str">
        <f t="shared" si="1"/>
        <v>27
Mar
'21</v>
      </c>
      <c r="AF6" s="17" t="str">
        <f t="shared" si="1"/>
        <v>28
Mar
'21</v>
      </c>
      <c r="AG6" s="17" t="str">
        <f t="shared" si="1"/>
        <v>29
Mar
'21</v>
      </c>
      <c r="AH6" s="17" t="str">
        <f t="shared" si="1"/>
        <v>30
Mar
'21</v>
      </c>
      <c r="AI6" s="17" t="str">
        <f t="shared" si="1"/>
        <v>31
Mar
'21</v>
      </c>
      <c r="AJ6" s="17" t="str">
        <f t="shared" si="1"/>
        <v>1
Apr
'21</v>
      </c>
      <c r="AK6" s="17" t="str">
        <f t="shared" si="1"/>
        <v>2
Apr
'21</v>
      </c>
      <c r="AL6" s="17" t="str">
        <f t="shared" si="1"/>
        <v>3
Apr
'21</v>
      </c>
      <c r="AM6" s="17" t="str">
        <f t="shared" si="1"/>
        <v>4
Apr
'21</v>
      </c>
      <c r="AN6" s="17" t="str">
        <f t="shared" si="1"/>
        <v>5
Apr
'21</v>
      </c>
      <c r="AO6" s="17" t="str">
        <f t="shared" si="1"/>
        <v>6
Apr
'21</v>
      </c>
      <c r="AP6" s="17" t="str">
        <f t="shared" si="1"/>
        <v>7
Apr
'21</v>
      </c>
      <c r="AQ6" s="17" t="str">
        <f t="shared" si="1"/>
        <v>8
Apr
'21</v>
      </c>
      <c r="AR6" s="17" t="str">
        <f t="shared" si="1"/>
        <v>9
Apr
'21</v>
      </c>
      <c r="AS6" s="17" t="str">
        <f t="shared" si="1"/>
        <v>10
Apr
'21</v>
      </c>
      <c r="AT6" s="17" t="str">
        <f t="shared" si="1"/>
        <v>11
Apr
'21</v>
      </c>
      <c r="AU6" s="17" t="str">
        <f t="shared" si="1"/>
        <v>12
Apr
'21</v>
      </c>
      <c r="AV6" s="17" t="str">
        <f t="shared" si="1"/>
        <v>13
Apr
'21</v>
      </c>
      <c r="AW6" s="17" t="str">
        <f t="shared" si="1"/>
        <v>14
Apr
'21</v>
      </c>
      <c r="AX6" s="17" t="str">
        <f t="shared" si="1"/>
        <v>15
Apr
'21</v>
      </c>
      <c r="AY6" s="17" t="str">
        <f t="shared" si="1"/>
        <v>16
Apr
'21</v>
      </c>
      <c r="AZ6" s="17" t="str">
        <f t="shared" si="1"/>
        <v>17
Apr
'21</v>
      </c>
      <c r="BA6" s="17" t="str">
        <f t="shared" si="1"/>
        <v>18
Apr
'21</v>
      </c>
      <c r="BB6" s="17" t="str">
        <f t="shared" si="1"/>
        <v>19
Apr
'21</v>
      </c>
      <c r="BC6" s="17" t="str">
        <f t="shared" si="1"/>
        <v>20
Apr
'21</v>
      </c>
      <c r="BD6" s="17" t="str">
        <f t="shared" si="1"/>
        <v>21
Apr
'21</v>
      </c>
      <c r="BE6" s="17" t="str">
        <f t="shared" si="1"/>
        <v>22
Apr
'21</v>
      </c>
      <c r="BF6" s="17" t="str">
        <f t="shared" si="1"/>
        <v>23
Apr
'21</v>
      </c>
      <c r="BG6" s="17" t="str">
        <f t="shared" si="1"/>
        <v>24
Apr
'21</v>
      </c>
      <c r="BH6" s="17" t="str">
        <f t="shared" si="1"/>
        <v>25
Apr
'21</v>
      </c>
      <c r="BI6" s="17" t="str">
        <f t="shared" si="1"/>
        <v>26
Apr
'21</v>
      </c>
      <c r="BJ6" s="17" t="str">
        <f t="shared" si="1"/>
        <v>27
Apr
'21</v>
      </c>
      <c r="BK6" s="17" t="str">
        <f t="shared" si="1"/>
        <v>28
Apr
'21</v>
      </c>
      <c r="BL6" s="17" t="str">
        <f t="shared" si="1"/>
        <v>29
Apr
'21</v>
      </c>
      <c r="BM6" s="17" t="str">
        <f t="shared" si="1"/>
        <v>30
Apr
'21</v>
      </c>
      <c r="BN6" s="17" t="str">
        <f>DAY(BN5)&amp;CHAR(10)&amp;LEFT(TEXT(BN5,"mmm"),3)&amp;CHAR(10)&amp;"'"&amp;RIGHT(YEAR(BN5),2)</f>
        <v>1
May
'21</v>
      </c>
      <c r="BO6" s="49"/>
      <c r="BP6" s="49"/>
    </row>
    <row r="7" spans="1:68" ht="29.25" customHeight="1" thickBot="1" x14ac:dyDescent="0.25">
      <c r="A7" s="26" t="s">
        <v>5</v>
      </c>
      <c r="B7" s="7" t="s">
        <v>3</v>
      </c>
      <c r="C7" s="8" t="s">
        <v>13</v>
      </c>
      <c r="D7" s="8" t="s">
        <v>34</v>
      </c>
      <c r="E7" s="8" t="s">
        <v>10</v>
      </c>
      <c r="F7" s="42" t="s">
        <v>1</v>
      </c>
      <c r="G7" s="42" t="s">
        <v>2</v>
      </c>
      <c r="H7" s="42" t="s">
        <v>8</v>
      </c>
      <c r="I7" s="8" t="s">
        <v>7</v>
      </c>
      <c r="J7" s="8" t="s">
        <v>6</v>
      </c>
      <c r="K7" s="8" t="s">
        <v>9</v>
      </c>
      <c r="L7" s="18">
        <f>F5</f>
        <v>1</v>
      </c>
      <c r="M7" s="18">
        <f>L7+1</f>
        <v>2</v>
      </c>
      <c r="N7" s="18">
        <f t="shared" ref="N7:BM7" si="2">M7+1</f>
        <v>3</v>
      </c>
      <c r="O7" s="18">
        <f t="shared" si="2"/>
        <v>4</v>
      </c>
      <c r="P7" s="18">
        <f t="shared" si="2"/>
        <v>5</v>
      </c>
      <c r="Q7" s="18">
        <f t="shared" si="2"/>
        <v>6</v>
      </c>
      <c r="R7" s="18">
        <f t="shared" si="2"/>
        <v>7</v>
      </c>
      <c r="S7" s="18">
        <f t="shared" si="2"/>
        <v>8</v>
      </c>
      <c r="T7" s="18">
        <f t="shared" si="2"/>
        <v>9</v>
      </c>
      <c r="U7" s="18">
        <f t="shared" si="2"/>
        <v>10</v>
      </c>
      <c r="V7" s="18">
        <f t="shared" si="2"/>
        <v>11</v>
      </c>
      <c r="W7" s="18">
        <f t="shared" si="2"/>
        <v>12</v>
      </c>
      <c r="X7" s="18">
        <f t="shared" si="2"/>
        <v>13</v>
      </c>
      <c r="Y7" s="18">
        <f t="shared" si="2"/>
        <v>14</v>
      </c>
      <c r="Z7" s="18">
        <f t="shared" si="2"/>
        <v>15</v>
      </c>
      <c r="AA7" s="18">
        <f t="shared" si="2"/>
        <v>16</v>
      </c>
      <c r="AB7" s="18">
        <f t="shared" si="2"/>
        <v>17</v>
      </c>
      <c r="AC7" s="18">
        <f t="shared" si="2"/>
        <v>18</v>
      </c>
      <c r="AD7" s="18">
        <f t="shared" si="2"/>
        <v>19</v>
      </c>
      <c r="AE7" s="18">
        <f t="shared" si="2"/>
        <v>20</v>
      </c>
      <c r="AF7" s="18">
        <f t="shared" si="2"/>
        <v>21</v>
      </c>
      <c r="AG7" s="18">
        <f t="shared" si="2"/>
        <v>22</v>
      </c>
      <c r="AH7" s="18">
        <f t="shared" si="2"/>
        <v>23</v>
      </c>
      <c r="AI7" s="18">
        <f t="shared" si="2"/>
        <v>24</v>
      </c>
      <c r="AJ7" s="18">
        <f t="shared" si="2"/>
        <v>25</v>
      </c>
      <c r="AK7" s="18">
        <f t="shared" si="2"/>
        <v>26</v>
      </c>
      <c r="AL7" s="18">
        <f t="shared" si="2"/>
        <v>27</v>
      </c>
      <c r="AM7" s="18">
        <f t="shared" si="2"/>
        <v>28</v>
      </c>
      <c r="AN7" s="18">
        <f t="shared" si="2"/>
        <v>29</v>
      </c>
      <c r="AO7" s="18">
        <f t="shared" si="2"/>
        <v>30</v>
      </c>
      <c r="AP7" s="18">
        <f t="shared" si="2"/>
        <v>31</v>
      </c>
      <c r="AQ7" s="18">
        <f t="shared" si="2"/>
        <v>32</v>
      </c>
      <c r="AR7" s="18">
        <f t="shared" si="2"/>
        <v>33</v>
      </c>
      <c r="AS7" s="18">
        <f t="shared" si="2"/>
        <v>34</v>
      </c>
      <c r="AT7" s="18">
        <f t="shared" si="2"/>
        <v>35</v>
      </c>
      <c r="AU7" s="18">
        <f t="shared" si="2"/>
        <v>36</v>
      </c>
      <c r="AV7" s="18">
        <f t="shared" si="2"/>
        <v>37</v>
      </c>
      <c r="AW7" s="18">
        <f t="shared" si="2"/>
        <v>38</v>
      </c>
      <c r="AX7" s="18">
        <f t="shared" si="2"/>
        <v>39</v>
      </c>
      <c r="AY7" s="18">
        <f t="shared" si="2"/>
        <v>40</v>
      </c>
      <c r="AZ7" s="18">
        <f t="shared" si="2"/>
        <v>41</v>
      </c>
      <c r="BA7" s="18">
        <f t="shared" si="2"/>
        <v>42</v>
      </c>
      <c r="BB7" s="18">
        <f t="shared" si="2"/>
        <v>43</v>
      </c>
      <c r="BC7" s="18">
        <f t="shared" si="2"/>
        <v>44</v>
      </c>
      <c r="BD7" s="18">
        <f t="shared" si="2"/>
        <v>45</v>
      </c>
      <c r="BE7" s="18">
        <f t="shared" si="2"/>
        <v>46</v>
      </c>
      <c r="BF7" s="18">
        <f t="shared" si="2"/>
        <v>47</v>
      </c>
      <c r="BG7" s="18">
        <f t="shared" si="2"/>
        <v>48</v>
      </c>
      <c r="BH7" s="18">
        <f t="shared" si="2"/>
        <v>49</v>
      </c>
      <c r="BI7" s="18">
        <f t="shared" si="2"/>
        <v>50</v>
      </c>
      <c r="BJ7" s="18">
        <f t="shared" si="2"/>
        <v>51</v>
      </c>
      <c r="BK7" s="18">
        <f t="shared" si="2"/>
        <v>52</v>
      </c>
      <c r="BL7" s="18">
        <f t="shared" si="2"/>
        <v>53</v>
      </c>
      <c r="BM7" s="18">
        <f t="shared" si="2"/>
        <v>54</v>
      </c>
      <c r="BN7" s="18">
        <f t="shared" ref="BN7" si="3">BM7+1</f>
        <v>55</v>
      </c>
      <c r="BO7" s="50"/>
      <c r="BP7" s="50"/>
    </row>
    <row r="8" spans="1:68" s="3" customFormat="1" ht="15" thickBot="1" x14ac:dyDescent="0.25">
      <c r="A8" s="24"/>
      <c r="B8" s="22"/>
      <c r="C8" s="20"/>
      <c r="D8" s="40"/>
      <c r="E8" s="27"/>
      <c r="F8" s="29"/>
      <c r="G8" s="30"/>
      <c r="H8" s="35" t="str">
        <f>IF(OR(ISBLANK(F8),ISBLANK(G8)),"",G8-F8+1)</f>
        <v/>
      </c>
      <c r="I8" s="29"/>
      <c r="J8" s="30"/>
      <c r="K8" s="35" t="str">
        <f>IF(OR(ISBLANK(I8),ISBLANK(J8)),"",J8-I8+1)</f>
        <v/>
      </c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  <c r="AJ8" s="11"/>
      <c r="AK8" s="11"/>
      <c r="AL8" s="11"/>
      <c r="AM8" s="11"/>
      <c r="AN8" s="11"/>
      <c r="AO8" s="11"/>
      <c r="AP8" s="11"/>
      <c r="AQ8" s="11"/>
      <c r="AR8" s="11"/>
      <c r="AS8" s="11"/>
      <c r="AT8" s="11"/>
      <c r="AU8" s="11"/>
      <c r="AV8" s="11"/>
      <c r="AW8" s="11"/>
      <c r="AX8" s="11"/>
      <c r="AY8" s="11"/>
      <c r="AZ8" s="11"/>
      <c r="BA8" s="11"/>
      <c r="BB8" s="11"/>
      <c r="BC8" s="11"/>
      <c r="BD8" s="11"/>
      <c r="BE8" s="11"/>
      <c r="BF8" s="11"/>
      <c r="BG8" s="11"/>
      <c r="BH8" s="11"/>
      <c r="BI8" s="11"/>
      <c r="BJ8" s="11"/>
      <c r="BK8" s="11"/>
      <c r="BL8" s="11"/>
      <c r="BM8" s="11"/>
    </row>
    <row r="9" spans="1:68" s="3" customFormat="1" ht="22.5" customHeight="1" thickBot="1" x14ac:dyDescent="0.25">
      <c r="A9" s="25"/>
      <c r="B9" s="23" t="s">
        <v>15</v>
      </c>
      <c r="C9" s="21"/>
      <c r="D9" s="41"/>
      <c r="E9" s="28"/>
      <c r="F9" s="31">
        <v>44263</v>
      </c>
      <c r="G9" s="32">
        <v>44268</v>
      </c>
      <c r="H9" s="36">
        <f>IF(OR(ISBLANK(F9),ISBLANK(G9)),"",G9-F9+1)</f>
        <v>6</v>
      </c>
      <c r="I9" s="31">
        <f>F9</f>
        <v>44263</v>
      </c>
      <c r="J9" s="32">
        <f>G9</f>
        <v>44268</v>
      </c>
      <c r="K9" s="36">
        <f>IF(OR(ISBLANK(I9),ISBLANK(J9)),"",J9-I9+1)</f>
        <v>6</v>
      </c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  <c r="AJ9" s="11"/>
      <c r="AK9" s="11"/>
      <c r="AL9" s="11"/>
      <c r="AM9" s="11"/>
      <c r="AN9" s="11"/>
      <c r="AO9" s="11"/>
      <c r="AP9" s="11"/>
      <c r="AQ9" s="11"/>
      <c r="AR9" s="11"/>
      <c r="AS9" s="11"/>
      <c r="AT9" s="11"/>
      <c r="AU9" s="11"/>
      <c r="AV9" s="11"/>
      <c r="AW9" s="11"/>
      <c r="AX9" s="11"/>
      <c r="AY9" s="11"/>
      <c r="AZ9" s="11"/>
      <c r="BA9" s="11"/>
      <c r="BB9" s="11"/>
      <c r="BC9" s="11"/>
      <c r="BD9" s="11"/>
      <c r="BE9" s="11"/>
      <c r="BF9" s="11"/>
      <c r="BG9" s="11"/>
      <c r="BH9" s="11"/>
      <c r="BI9" s="11"/>
      <c r="BJ9" s="11"/>
      <c r="BK9" s="11"/>
      <c r="BL9" s="11"/>
      <c r="BM9" s="11"/>
    </row>
    <row r="10" spans="1:68" s="3" customFormat="1" ht="22.5" customHeight="1" thickBot="1" x14ac:dyDescent="0.25">
      <c r="A10" s="24"/>
      <c r="B10" s="10" t="s">
        <v>16</v>
      </c>
      <c r="C10" s="20"/>
      <c r="D10" s="40"/>
      <c r="E10" s="27"/>
      <c r="F10" s="29">
        <v>44263</v>
      </c>
      <c r="G10" s="29">
        <v>44263</v>
      </c>
      <c r="H10" s="35">
        <f t="shared" ref="H10:H16" si="4">IF(OR(ISBLANK(F10),ISBLANK(G10)),"",G10-F10+1)</f>
        <v>1</v>
      </c>
      <c r="I10" s="29">
        <v>44263</v>
      </c>
      <c r="J10" s="29">
        <v>44263</v>
      </c>
      <c r="K10" s="35">
        <f t="shared" ref="K10:K36" si="5">IF(OR(ISBLANK(I10),ISBLANK(J10)),"",J10-I10+1)</f>
        <v>1</v>
      </c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  <c r="AJ10" s="11"/>
      <c r="AK10" s="11"/>
      <c r="AL10" s="11"/>
      <c r="AM10" s="11"/>
      <c r="AN10" s="11"/>
      <c r="AO10" s="11"/>
      <c r="AP10" s="11"/>
      <c r="AQ10" s="11"/>
      <c r="AR10" s="11"/>
      <c r="AS10" s="11"/>
      <c r="AT10" s="11"/>
      <c r="AU10" s="11"/>
      <c r="AV10" s="11"/>
      <c r="AW10" s="11"/>
      <c r="AX10" s="11"/>
      <c r="AY10" s="11"/>
      <c r="AZ10" s="11"/>
      <c r="BA10" s="11"/>
      <c r="BB10" s="11"/>
      <c r="BC10" s="11"/>
      <c r="BD10" s="11"/>
      <c r="BE10" s="11"/>
      <c r="BF10" s="11"/>
      <c r="BG10" s="11"/>
      <c r="BH10" s="11"/>
      <c r="BI10" s="11"/>
      <c r="BJ10" s="11"/>
      <c r="BK10" s="11"/>
      <c r="BL10" s="11"/>
      <c r="BM10" s="11"/>
    </row>
    <row r="11" spans="1:68" s="3" customFormat="1" ht="22.5" customHeight="1" thickBot="1" x14ac:dyDescent="0.25">
      <c r="A11" s="24"/>
      <c r="B11" s="10" t="s">
        <v>17</v>
      </c>
      <c r="C11" s="20"/>
      <c r="D11" s="40"/>
      <c r="E11" s="27"/>
      <c r="F11" s="29">
        <v>44263</v>
      </c>
      <c r="G11" s="29">
        <v>44263</v>
      </c>
      <c r="H11" s="35">
        <f t="shared" si="4"/>
        <v>1</v>
      </c>
      <c r="I11" s="29">
        <v>44263</v>
      </c>
      <c r="J11" s="29">
        <v>44263</v>
      </c>
      <c r="K11" s="35">
        <f t="shared" si="5"/>
        <v>1</v>
      </c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2"/>
      <c r="Y11" s="12"/>
      <c r="Z11" s="11"/>
      <c r="AA11" s="11"/>
      <c r="AB11" s="11"/>
      <c r="AC11" s="11"/>
      <c r="AD11" s="11"/>
      <c r="AE11" s="11"/>
      <c r="AF11" s="11"/>
      <c r="AG11" s="11"/>
      <c r="AH11" s="11"/>
      <c r="AI11" s="11"/>
      <c r="AJ11" s="11"/>
      <c r="AK11" s="11"/>
      <c r="AL11" s="11"/>
      <c r="AM11" s="11"/>
      <c r="AN11" s="11"/>
      <c r="AO11" s="11"/>
      <c r="AP11" s="11"/>
      <c r="AQ11" s="11"/>
      <c r="AR11" s="11"/>
      <c r="AS11" s="11"/>
      <c r="AT11" s="11"/>
      <c r="AU11" s="11"/>
      <c r="AV11" s="11"/>
      <c r="AW11" s="11"/>
      <c r="AX11" s="11"/>
      <c r="AY11" s="11"/>
      <c r="AZ11" s="11"/>
      <c r="BA11" s="11"/>
      <c r="BB11" s="11"/>
      <c r="BC11" s="11"/>
      <c r="BD11" s="11"/>
      <c r="BE11" s="11"/>
      <c r="BF11" s="11"/>
      <c r="BG11" s="11"/>
      <c r="BH11" s="11"/>
      <c r="BI11" s="11"/>
      <c r="BJ11" s="11"/>
      <c r="BK11" s="11"/>
      <c r="BL11" s="11"/>
      <c r="BM11" s="11"/>
    </row>
    <row r="12" spans="1:68" s="3" customFormat="1" ht="22.5" customHeight="1" thickBot="1" x14ac:dyDescent="0.25">
      <c r="A12" s="24"/>
      <c r="B12" s="10" t="s">
        <v>18</v>
      </c>
      <c r="C12" s="20"/>
      <c r="D12" s="40"/>
      <c r="E12" s="27"/>
      <c r="F12" s="29"/>
      <c r="G12" s="30"/>
      <c r="H12" s="35" t="str">
        <f t="shared" si="4"/>
        <v/>
      </c>
      <c r="I12" s="29"/>
      <c r="J12" s="29"/>
      <c r="K12" s="35" t="str">
        <f t="shared" si="5"/>
        <v/>
      </c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1"/>
      <c r="AE12" s="11"/>
      <c r="AF12" s="11"/>
      <c r="AG12" s="11"/>
      <c r="AH12" s="11"/>
      <c r="AI12" s="11"/>
      <c r="AJ12" s="11"/>
      <c r="AK12" s="11"/>
      <c r="AL12" s="11"/>
      <c r="AM12" s="11"/>
      <c r="AN12" s="11"/>
      <c r="AO12" s="11"/>
      <c r="AP12" s="11"/>
      <c r="AQ12" s="11"/>
      <c r="AR12" s="11"/>
      <c r="AS12" s="11"/>
      <c r="AT12" s="11"/>
      <c r="AU12" s="11"/>
      <c r="AV12" s="11"/>
      <c r="AW12" s="11"/>
      <c r="AX12" s="11"/>
      <c r="AY12" s="11"/>
      <c r="AZ12" s="11"/>
      <c r="BA12" s="11"/>
      <c r="BB12" s="11"/>
      <c r="BC12" s="11"/>
      <c r="BD12" s="11"/>
      <c r="BE12" s="11"/>
      <c r="BF12" s="11"/>
      <c r="BG12" s="11"/>
      <c r="BH12" s="11"/>
      <c r="BI12" s="11"/>
      <c r="BJ12" s="11"/>
      <c r="BK12" s="11"/>
      <c r="BL12" s="11"/>
      <c r="BM12" s="11"/>
    </row>
    <row r="13" spans="1:68" s="3" customFormat="1" ht="22.5" customHeight="1" thickBot="1" x14ac:dyDescent="0.25">
      <c r="A13" s="24"/>
      <c r="B13" s="10" t="s">
        <v>19</v>
      </c>
      <c r="C13" s="20"/>
      <c r="D13" s="40"/>
      <c r="E13" s="27"/>
      <c r="F13" s="29"/>
      <c r="G13" s="30"/>
      <c r="H13" s="35" t="str">
        <f t="shared" si="4"/>
        <v/>
      </c>
      <c r="I13" s="29"/>
      <c r="J13" s="29"/>
      <c r="K13" s="35" t="str">
        <f t="shared" si="5"/>
        <v/>
      </c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2"/>
      <c r="AC13" s="11"/>
      <c r="AD13" s="11"/>
      <c r="AE13" s="11"/>
      <c r="AF13" s="11"/>
      <c r="AG13" s="11"/>
      <c r="AH13" s="11"/>
      <c r="AI13" s="11"/>
      <c r="AJ13" s="11"/>
      <c r="AK13" s="11"/>
      <c r="AL13" s="11"/>
      <c r="AM13" s="11"/>
      <c r="AN13" s="11"/>
      <c r="AO13" s="11"/>
      <c r="AP13" s="11"/>
      <c r="AQ13" s="11"/>
      <c r="AR13" s="11"/>
      <c r="AS13" s="11"/>
      <c r="AT13" s="11"/>
      <c r="AU13" s="11"/>
      <c r="AV13" s="11"/>
      <c r="AW13" s="11"/>
      <c r="AX13" s="11"/>
      <c r="AY13" s="11"/>
      <c r="AZ13" s="11"/>
      <c r="BA13" s="11"/>
      <c r="BB13" s="11"/>
      <c r="BC13" s="11"/>
      <c r="BD13" s="11"/>
      <c r="BE13" s="11"/>
      <c r="BF13" s="11"/>
      <c r="BG13" s="11"/>
      <c r="BH13" s="11"/>
      <c r="BI13" s="11"/>
      <c r="BJ13" s="11"/>
      <c r="BK13" s="11"/>
      <c r="BL13" s="11"/>
      <c r="BM13" s="11"/>
    </row>
    <row r="14" spans="1:68" s="3" customFormat="1" ht="22.5" customHeight="1" thickBot="1" x14ac:dyDescent="0.25">
      <c r="A14" s="24"/>
      <c r="B14" s="10" t="s">
        <v>20</v>
      </c>
      <c r="C14" s="20"/>
      <c r="D14" s="40"/>
      <c r="E14" s="27"/>
      <c r="F14" s="29">
        <v>44263</v>
      </c>
      <c r="G14" s="30">
        <v>44265</v>
      </c>
      <c r="H14" s="35">
        <f t="shared" si="4"/>
        <v>3</v>
      </c>
      <c r="I14" s="29">
        <v>44263</v>
      </c>
      <c r="J14" s="29">
        <f>G14</f>
        <v>44265</v>
      </c>
      <c r="K14" s="35">
        <f t="shared" si="5"/>
        <v>3</v>
      </c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  <c r="AJ14" s="11"/>
      <c r="AK14" s="11"/>
      <c r="AL14" s="11"/>
      <c r="AM14" s="11"/>
      <c r="AN14" s="11"/>
      <c r="AO14" s="11"/>
      <c r="AP14" s="11"/>
      <c r="AQ14" s="11"/>
      <c r="AR14" s="11"/>
      <c r="AS14" s="11"/>
      <c r="AT14" s="11"/>
      <c r="AU14" s="11"/>
      <c r="AV14" s="11"/>
      <c r="AW14" s="11"/>
      <c r="AX14" s="11"/>
      <c r="AY14" s="11"/>
      <c r="AZ14" s="11"/>
      <c r="BA14" s="11"/>
      <c r="BB14" s="11"/>
      <c r="BC14" s="11"/>
      <c r="BD14" s="11"/>
      <c r="BE14" s="11"/>
      <c r="BF14" s="11"/>
      <c r="BG14" s="11"/>
      <c r="BH14" s="11"/>
      <c r="BI14" s="11"/>
      <c r="BJ14" s="11"/>
      <c r="BK14" s="11"/>
      <c r="BL14" s="11"/>
      <c r="BM14" s="11"/>
    </row>
    <row r="15" spans="1:68" s="3" customFormat="1" ht="22.5" customHeight="1" thickBot="1" x14ac:dyDescent="0.25">
      <c r="A15" s="24"/>
      <c r="B15" s="10" t="s">
        <v>21</v>
      </c>
      <c r="C15" s="20"/>
      <c r="D15" s="40"/>
      <c r="E15" s="27"/>
      <c r="F15" s="29">
        <v>44263</v>
      </c>
      <c r="G15" s="30">
        <v>44268</v>
      </c>
      <c r="H15" s="35">
        <f t="shared" si="4"/>
        <v>6</v>
      </c>
      <c r="I15" s="29">
        <v>44263</v>
      </c>
      <c r="J15" s="29">
        <f>G15</f>
        <v>44268</v>
      </c>
      <c r="K15" s="35">
        <f t="shared" si="5"/>
        <v>6</v>
      </c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  <c r="AJ15" s="11"/>
      <c r="AK15" s="11"/>
      <c r="AL15" s="11"/>
      <c r="AM15" s="11"/>
      <c r="AN15" s="11"/>
      <c r="AO15" s="11"/>
      <c r="AP15" s="11"/>
      <c r="AQ15" s="11"/>
      <c r="AR15" s="11"/>
      <c r="AS15" s="11"/>
      <c r="AT15" s="11"/>
      <c r="AU15" s="11"/>
      <c r="AV15" s="11"/>
      <c r="AW15" s="11"/>
      <c r="AX15" s="11"/>
      <c r="AY15" s="11"/>
      <c r="AZ15" s="11"/>
      <c r="BA15" s="11"/>
      <c r="BB15" s="11"/>
      <c r="BC15" s="11"/>
      <c r="BD15" s="11"/>
      <c r="BE15" s="11"/>
      <c r="BF15" s="11"/>
      <c r="BG15" s="11"/>
      <c r="BH15" s="11"/>
      <c r="BI15" s="11"/>
      <c r="BJ15" s="11"/>
      <c r="BK15" s="11"/>
      <c r="BL15" s="11"/>
      <c r="BM15" s="11"/>
    </row>
    <row r="16" spans="1:68" s="3" customFormat="1" ht="22.5" customHeight="1" thickBot="1" x14ac:dyDescent="0.25">
      <c r="A16" s="25"/>
      <c r="B16" s="23" t="s">
        <v>32</v>
      </c>
      <c r="C16" s="21"/>
      <c r="D16" s="41"/>
      <c r="E16" s="28"/>
      <c r="F16" s="31">
        <v>44270</v>
      </c>
      <c r="G16" s="32">
        <v>44331</v>
      </c>
      <c r="H16" s="36">
        <f t="shared" si="4"/>
        <v>62</v>
      </c>
      <c r="I16" s="31">
        <v>44270</v>
      </c>
      <c r="J16" s="32">
        <f ca="1">TODAY()</f>
        <v>44294</v>
      </c>
      <c r="K16" s="36">
        <f ca="1">IF(OR(ISBLANK(I16),ISBLANK(J16)),"",J16-I16+1)</f>
        <v>25</v>
      </c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47"/>
      <c r="Z16" s="11"/>
      <c r="AA16" s="11"/>
      <c r="AB16" s="11"/>
      <c r="AC16" s="11"/>
      <c r="AD16" s="11"/>
      <c r="AE16" s="11"/>
      <c r="AF16" s="11"/>
      <c r="AG16" s="11"/>
      <c r="AH16" s="11"/>
      <c r="AI16" s="11"/>
      <c r="AJ16" s="11"/>
      <c r="AK16" s="11"/>
      <c r="AL16" s="11"/>
      <c r="AM16" s="11"/>
      <c r="AN16" s="11"/>
      <c r="AO16" s="11"/>
      <c r="AP16" s="11"/>
      <c r="AQ16" s="11"/>
      <c r="AR16" s="11"/>
      <c r="AS16" s="11"/>
      <c r="AT16" s="11"/>
      <c r="AU16" s="11"/>
      <c r="AV16" s="11"/>
      <c r="AW16" s="11"/>
      <c r="AX16" s="11"/>
      <c r="AY16" s="11"/>
      <c r="AZ16" s="11"/>
      <c r="BA16" s="11"/>
      <c r="BB16" s="11"/>
      <c r="BC16" s="11"/>
      <c r="BD16" s="11"/>
      <c r="BE16" s="11"/>
      <c r="BF16" s="11"/>
      <c r="BG16" s="11"/>
      <c r="BH16" s="11"/>
      <c r="BI16" s="11"/>
      <c r="BJ16" s="11"/>
      <c r="BK16" s="11"/>
      <c r="BL16" s="11"/>
      <c r="BM16" s="11"/>
    </row>
    <row r="17" spans="1:65" s="3" customFormat="1" ht="22.5" customHeight="1" thickBot="1" x14ac:dyDescent="0.25">
      <c r="A17" s="24"/>
      <c r="B17" s="10" t="s">
        <v>22</v>
      </c>
      <c r="C17" s="20"/>
      <c r="D17" s="40"/>
      <c r="E17" s="27"/>
      <c r="F17" s="29">
        <v>44270</v>
      </c>
      <c r="G17" s="30">
        <v>44271</v>
      </c>
      <c r="H17" s="35">
        <f>IF(OR(ISBLANK(F17),ISBLANK(G17)),"",G17-F17+1)</f>
        <v>2</v>
      </c>
      <c r="I17" s="29">
        <f>F17</f>
        <v>44270</v>
      </c>
      <c r="J17" s="30">
        <f>G17</f>
        <v>44271</v>
      </c>
      <c r="K17" s="35">
        <f t="shared" si="5"/>
        <v>2</v>
      </c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  <c r="AJ17" s="11"/>
      <c r="AK17" s="11"/>
      <c r="AL17" s="11"/>
      <c r="AM17" s="11"/>
      <c r="AN17" s="11"/>
      <c r="AO17" s="11"/>
      <c r="AP17" s="11"/>
      <c r="AQ17" s="11"/>
      <c r="AR17" s="11"/>
      <c r="AS17" s="11"/>
      <c r="AT17" s="11"/>
      <c r="AU17" s="11"/>
      <c r="AV17" s="11"/>
      <c r="AW17" s="11"/>
      <c r="AX17" s="11"/>
      <c r="AY17" s="11"/>
      <c r="AZ17" s="11"/>
      <c r="BA17" s="11"/>
      <c r="BB17" s="11"/>
      <c r="BC17" s="11"/>
      <c r="BD17" s="11"/>
      <c r="BE17" s="11"/>
      <c r="BF17" s="11"/>
      <c r="BG17" s="11"/>
      <c r="BH17" s="11"/>
      <c r="BI17" s="11"/>
      <c r="BJ17" s="11"/>
      <c r="BK17" s="11"/>
      <c r="BL17" s="11"/>
      <c r="BM17" s="11"/>
    </row>
    <row r="18" spans="1:65" s="3" customFormat="1" ht="22.5" customHeight="1" thickBot="1" x14ac:dyDescent="0.25">
      <c r="A18" s="24"/>
      <c r="B18" s="10" t="s">
        <v>23</v>
      </c>
      <c r="C18" s="20"/>
      <c r="D18" s="40"/>
      <c r="E18" s="27"/>
      <c r="F18" s="29">
        <f>G17+1</f>
        <v>44272</v>
      </c>
      <c r="G18" s="30">
        <f>F18+1</f>
        <v>44273</v>
      </c>
      <c r="H18" s="35">
        <f t="shared" ref="H18:H37" si="6">IF(OR(ISBLANK(F18),ISBLANK(G18)),"",G18-F18+1)</f>
        <v>2</v>
      </c>
      <c r="I18" s="29">
        <f t="shared" ref="I18:I19" si="7">F18</f>
        <v>44272</v>
      </c>
      <c r="J18" s="30">
        <f t="shared" ref="J18:J19" si="8">G18</f>
        <v>44273</v>
      </c>
      <c r="K18" s="35">
        <f t="shared" si="5"/>
        <v>2</v>
      </c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  <c r="AJ18" s="11"/>
      <c r="AK18" s="11"/>
      <c r="AL18" s="11"/>
      <c r="AM18" s="11"/>
      <c r="AN18" s="11"/>
      <c r="AO18" s="11"/>
      <c r="AP18" s="11"/>
      <c r="AQ18" s="11"/>
      <c r="AR18" s="11"/>
      <c r="AS18" s="11"/>
      <c r="AT18" s="11"/>
      <c r="AU18" s="11"/>
      <c r="AV18" s="11"/>
      <c r="AW18" s="11"/>
      <c r="AX18" s="11"/>
      <c r="AY18" s="11"/>
      <c r="AZ18" s="11"/>
      <c r="BA18" s="11"/>
      <c r="BB18" s="11"/>
      <c r="BC18" s="11"/>
      <c r="BD18" s="11"/>
      <c r="BE18" s="11"/>
      <c r="BF18" s="11"/>
      <c r="BG18" s="11"/>
      <c r="BH18" s="11"/>
      <c r="BI18" s="11"/>
      <c r="BJ18" s="11"/>
      <c r="BK18" s="11"/>
      <c r="BL18" s="11"/>
      <c r="BM18" s="11"/>
    </row>
    <row r="19" spans="1:65" s="3" customFormat="1" ht="22.5" customHeight="1" thickBot="1" x14ac:dyDescent="0.25">
      <c r="A19" s="24"/>
      <c r="B19" s="10" t="s">
        <v>24</v>
      </c>
      <c r="C19" s="20"/>
      <c r="D19" s="40"/>
      <c r="E19" s="27"/>
      <c r="F19" s="29">
        <f t="shared" ref="F19:F37" si="9">G18+1</f>
        <v>44274</v>
      </c>
      <c r="G19" s="30">
        <f t="shared" ref="G19:G20" si="10">F19+1</f>
        <v>44275</v>
      </c>
      <c r="H19" s="35">
        <f>IF(OR(ISBLANK(F19),ISBLANK(G19)),"",G19-F19+1)</f>
        <v>2</v>
      </c>
      <c r="I19" s="29">
        <f t="shared" si="7"/>
        <v>44274</v>
      </c>
      <c r="J19" s="30">
        <f t="shared" si="8"/>
        <v>44275</v>
      </c>
      <c r="K19" s="35">
        <f t="shared" si="5"/>
        <v>2</v>
      </c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  <c r="AJ19" s="11"/>
      <c r="AK19" s="11"/>
      <c r="AL19" s="11"/>
      <c r="AM19" s="11"/>
      <c r="AN19" s="11"/>
      <c r="AO19" s="11"/>
      <c r="AP19" s="11"/>
      <c r="AQ19" s="11"/>
      <c r="AR19" s="11"/>
      <c r="AS19" s="11"/>
      <c r="AT19" s="11"/>
      <c r="AU19" s="11"/>
      <c r="AV19" s="11"/>
      <c r="AW19" s="11"/>
      <c r="AX19" s="11"/>
      <c r="AY19" s="11"/>
      <c r="AZ19" s="11"/>
      <c r="BA19" s="11"/>
      <c r="BB19" s="11"/>
      <c r="BC19" s="11"/>
      <c r="BD19" s="11"/>
      <c r="BE19" s="11"/>
      <c r="BF19" s="11"/>
      <c r="BG19" s="11"/>
      <c r="BH19" s="11"/>
      <c r="BI19" s="11"/>
      <c r="BJ19" s="11"/>
      <c r="BK19" s="11"/>
      <c r="BL19" s="11"/>
      <c r="BM19" s="11"/>
    </row>
    <row r="20" spans="1:65" s="3" customFormat="1" ht="22.5" customHeight="1" thickBot="1" x14ac:dyDescent="0.25">
      <c r="A20" s="24"/>
      <c r="B20" s="10" t="s">
        <v>41</v>
      </c>
      <c r="C20" s="20"/>
      <c r="D20" s="40"/>
      <c r="E20" s="27"/>
      <c r="F20" s="29">
        <f>G19+1+1</f>
        <v>44277</v>
      </c>
      <c r="G20" s="30">
        <f t="shared" si="10"/>
        <v>44278</v>
      </c>
      <c r="H20" s="35">
        <f t="shared" si="6"/>
        <v>2</v>
      </c>
      <c r="I20" s="29">
        <v>44274</v>
      </c>
      <c r="J20" s="30">
        <v>44275</v>
      </c>
      <c r="K20" s="35">
        <f t="shared" si="5"/>
        <v>2</v>
      </c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  <c r="AJ20" s="11"/>
      <c r="AK20" s="11"/>
      <c r="AL20" s="11"/>
      <c r="AM20" s="11"/>
      <c r="AN20" s="11"/>
      <c r="AO20" s="11"/>
      <c r="AP20" s="11"/>
      <c r="AQ20" s="11"/>
      <c r="AR20" s="11"/>
      <c r="AS20" s="11"/>
      <c r="AT20" s="11"/>
      <c r="AU20" s="11"/>
      <c r="AV20" s="11"/>
      <c r="AW20" s="11"/>
      <c r="AX20" s="11"/>
      <c r="AY20" s="11"/>
      <c r="AZ20" s="11"/>
      <c r="BA20" s="11"/>
      <c r="BB20" s="11"/>
      <c r="BC20" s="11"/>
      <c r="BD20" s="11"/>
      <c r="BE20" s="11"/>
      <c r="BF20" s="11"/>
      <c r="BG20" s="11"/>
      <c r="BH20" s="11"/>
      <c r="BI20" s="11"/>
      <c r="BJ20" s="11"/>
      <c r="BK20" s="11"/>
      <c r="BL20" s="11"/>
      <c r="BM20" s="11"/>
    </row>
    <row r="21" spans="1:65" s="3" customFormat="1" ht="22.5" customHeight="1" thickBot="1" x14ac:dyDescent="0.25">
      <c r="A21" s="24"/>
      <c r="B21" s="10" t="s">
        <v>42</v>
      </c>
      <c r="C21" s="20"/>
      <c r="D21" s="40"/>
      <c r="E21" s="27"/>
      <c r="F21" s="29">
        <f t="shared" si="9"/>
        <v>44279</v>
      </c>
      <c r="G21" s="30">
        <f>F21</f>
        <v>44279</v>
      </c>
      <c r="H21" s="35">
        <f t="shared" si="6"/>
        <v>1</v>
      </c>
      <c r="I21" s="29">
        <v>44278</v>
      </c>
      <c r="J21" s="29">
        <v>44278</v>
      </c>
      <c r="K21" s="35">
        <f t="shared" si="5"/>
        <v>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  <c r="AK21" s="11"/>
      <c r="AL21" s="11"/>
      <c r="AM21" s="11"/>
      <c r="AN21" s="11"/>
      <c r="AO21" s="11"/>
      <c r="AP21" s="11"/>
      <c r="AQ21" s="11"/>
      <c r="AR21" s="11"/>
      <c r="AS21" s="11"/>
      <c r="AT21" s="11"/>
      <c r="AU21" s="11"/>
      <c r="AV21" s="11"/>
      <c r="AW21" s="11"/>
      <c r="AX21" s="11"/>
      <c r="AY21" s="11"/>
      <c r="AZ21" s="11"/>
      <c r="BA21" s="11"/>
      <c r="BB21" s="11"/>
      <c r="BC21" s="11"/>
      <c r="BD21" s="11"/>
      <c r="BE21" s="11"/>
      <c r="BF21" s="11"/>
      <c r="BG21" s="11"/>
      <c r="BH21" s="11"/>
      <c r="BI21" s="11"/>
      <c r="BJ21" s="11"/>
      <c r="BK21" s="11"/>
      <c r="BL21" s="11"/>
      <c r="BM21" s="11"/>
    </row>
    <row r="22" spans="1:65" s="3" customFormat="1" ht="22.5" customHeight="1" thickBot="1" x14ac:dyDescent="0.25">
      <c r="A22" s="24"/>
      <c r="B22" s="10" t="s">
        <v>43</v>
      </c>
      <c r="C22" s="20"/>
      <c r="D22" s="40"/>
      <c r="F22" s="29">
        <f>G21+1</f>
        <v>44280</v>
      </c>
      <c r="G22" s="30">
        <f>F22</f>
        <v>44280</v>
      </c>
      <c r="H22" s="35">
        <f t="shared" si="6"/>
        <v>1</v>
      </c>
      <c r="I22" s="29"/>
      <c r="J22" s="30"/>
      <c r="K22" s="35" t="str">
        <f t="shared" si="5"/>
        <v/>
      </c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  <c r="AK22" s="11"/>
      <c r="AL22" s="11"/>
      <c r="AM22" s="11"/>
      <c r="AN22" s="11"/>
      <c r="AO22" s="11"/>
      <c r="AP22" s="11"/>
      <c r="AQ22" s="11"/>
      <c r="AR22" s="11"/>
      <c r="AS22" s="11"/>
      <c r="AT22" s="11"/>
      <c r="AU22" s="11"/>
      <c r="AV22" s="11"/>
      <c r="AW22" s="11"/>
      <c r="AX22" s="11"/>
      <c r="AY22" s="11"/>
      <c r="AZ22" s="11"/>
      <c r="BA22" s="11"/>
      <c r="BB22" s="11"/>
      <c r="BC22" s="11"/>
      <c r="BD22" s="11"/>
      <c r="BE22" s="11"/>
      <c r="BF22" s="11"/>
      <c r="BG22" s="11"/>
      <c r="BH22" s="11"/>
      <c r="BI22" s="11"/>
      <c r="BJ22" s="11"/>
      <c r="BK22" s="11"/>
      <c r="BL22" s="11"/>
      <c r="BM22" s="11"/>
    </row>
    <row r="23" spans="1:65" s="3" customFormat="1" ht="22.5" customHeight="1" thickBot="1" x14ac:dyDescent="0.25">
      <c r="A23" s="24"/>
      <c r="B23" s="10" t="s">
        <v>40</v>
      </c>
      <c r="C23" s="20"/>
      <c r="D23" s="40"/>
      <c r="E23" s="27"/>
      <c r="F23" s="29">
        <f>G22+1</f>
        <v>44281</v>
      </c>
      <c r="G23" s="30">
        <f>F23+1</f>
        <v>44282</v>
      </c>
      <c r="H23" s="35">
        <f t="shared" si="6"/>
        <v>2</v>
      </c>
      <c r="I23" s="29">
        <v>44274</v>
      </c>
      <c r="J23" s="29">
        <v>44275</v>
      </c>
      <c r="K23" s="35">
        <f t="shared" si="5"/>
        <v>2</v>
      </c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  <c r="AK23" s="11"/>
      <c r="AL23" s="11"/>
      <c r="AM23" s="11"/>
      <c r="AN23" s="11"/>
      <c r="AO23" s="11"/>
      <c r="AP23" s="11"/>
      <c r="AQ23" s="11"/>
      <c r="AR23" s="11"/>
      <c r="AS23" s="11"/>
      <c r="AT23" s="11"/>
      <c r="AU23" s="11"/>
      <c r="AV23" s="11"/>
      <c r="AW23" s="11"/>
      <c r="AX23" s="11"/>
      <c r="AY23" s="11"/>
      <c r="AZ23" s="11"/>
      <c r="BA23" s="11"/>
      <c r="BB23" s="11"/>
      <c r="BC23" s="11"/>
      <c r="BD23" s="11"/>
      <c r="BE23" s="11"/>
      <c r="BF23" s="11"/>
      <c r="BG23" s="11"/>
      <c r="BH23" s="11"/>
      <c r="BI23" s="11"/>
      <c r="BJ23" s="11"/>
      <c r="BK23" s="11"/>
      <c r="BL23" s="11"/>
      <c r="BM23" s="11"/>
    </row>
    <row r="24" spans="1:65" s="3" customFormat="1" ht="22.5" customHeight="1" thickBot="1" x14ac:dyDescent="0.25">
      <c r="A24" s="24"/>
      <c r="B24" s="10" t="s">
        <v>25</v>
      </c>
      <c r="C24" s="20"/>
      <c r="D24" s="40"/>
      <c r="E24" s="27"/>
      <c r="F24" s="29">
        <f>G23+2</f>
        <v>44284</v>
      </c>
      <c r="G24" s="30">
        <f>F24+1</f>
        <v>44285</v>
      </c>
      <c r="H24" s="35">
        <f t="shared" si="6"/>
        <v>2</v>
      </c>
      <c r="I24" s="29">
        <v>44277</v>
      </c>
      <c r="J24" s="30">
        <v>44277</v>
      </c>
      <c r="K24" s="35">
        <f t="shared" si="5"/>
        <v>1</v>
      </c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  <c r="AK24" s="11"/>
      <c r="AL24" s="11"/>
      <c r="AM24" s="11"/>
      <c r="AN24" s="11"/>
      <c r="AO24" s="11"/>
      <c r="AP24" s="11"/>
      <c r="AQ24" s="11"/>
      <c r="AR24" s="11"/>
      <c r="AS24" s="11"/>
      <c r="AT24" s="11"/>
      <c r="AU24" s="11"/>
      <c r="AV24" s="11"/>
      <c r="AW24" s="11"/>
      <c r="AX24" s="11"/>
      <c r="AY24" s="11"/>
      <c r="AZ24" s="11"/>
      <c r="BA24" s="11"/>
      <c r="BB24" s="11"/>
      <c r="BC24" s="11"/>
      <c r="BD24" s="11"/>
      <c r="BE24" s="11"/>
      <c r="BF24" s="11"/>
      <c r="BG24" s="11"/>
      <c r="BH24" s="11"/>
      <c r="BI24" s="11"/>
      <c r="BJ24" s="11"/>
      <c r="BK24" s="11"/>
      <c r="BL24" s="11"/>
      <c r="BM24" s="11"/>
    </row>
    <row r="25" spans="1:65" s="3" customFormat="1" ht="22.5" customHeight="1" thickBot="1" x14ac:dyDescent="0.25">
      <c r="A25" s="24"/>
      <c r="B25" s="22" t="s">
        <v>35</v>
      </c>
      <c r="C25" s="20"/>
      <c r="D25" s="40"/>
      <c r="E25" s="27"/>
      <c r="F25" s="29">
        <f t="shared" si="9"/>
        <v>44286</v>
      </c>
      <c r="G25" s="30">
        <f>F25+1</f>
        <v>44287</v>
      </c>
      <c r="H25" s="35">
        <f t="shared" si="6"/>
        <v>2</v>
      </c>
      <c r="I25" s="29">
        <v>44279</v>
      </c>
      <c r="J25" s="30">
        <v>44280</v>
      </c>
      <c r="K25" s="35">
        <f t="shared" ref="K25:K31" si="11">IF(OR(ISBLANK(I25),ISBLANK(J25)),"",J25-I25+1)</f>
        <v>2</v>
      </c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  <c r="AK25" s="11"/>
      <c r="AL25" s="11"/>
      <c r="AM25" s="11"/>
      <c r="AN25" s="11"/>
      <c r="AO25" s="11"/>
      <c r="AP25" s="11"/>
      <c r="AQ25" s="11"/>
      <c r="AR25" s="11"/>
      <c r="AS25" s="11"/>
      <c r="AT25" s="11"/>
      <c r="AU25" s="11"/>
      <c r="AV25" s="11"/>
      <c r="AW25" s="11"/>
      <c r="AX25" s="11"/>
      <c r="AY25" s="11"/>
      <c r="AZ25" s="11"/>
      <c r="BA25" s="11"/>
      <c r="BB25" s="11"/>
      <c r="BC25" s="11"/>
      <c r="BD25" s="11"/>
      <c r="BE25" s="11"/>
      <c r="BF25" s="11"/>
      <c r="BG25" s="11"/>
      <c r="BH25" s="11"/>
      <c r="BI25" s="11"/>
      <c r="BJ25" s="11"/>
      <c r="BK25" s="11"/>
      <c r="BL25" s="11"/>
      <c r="BM25" s="11"/>
    </row>
    <row r="26" spans="1:65" s="3" customFormat="1" ht="22.5" customHeight="1" thickBot="1" x14ac:dyDescent="0.25">
      <c r="A26" s="24"/>
      <c r="B26" s="10" t="s">
        <v>26</v>
      </c>
      <c r="C26" s="20"/>
      <c r="D26" s="40"/>
      <c r="E26" s="27"/>
      <c r="F26" s="29">
        <f>G25+1</f>
        <v>44288</v>
      </c>
      <c r="G26" s="30">
        <f>F26+1</f>
        <v>44289</v>
      </c>
      <c r="H26" s="35">
        <f t="shared" ref="H26:H34" si="12">IF(OR(ISBLANK(F26),ISBLANK(G26)),"",G26-F26+1)</f>
        <v>2</v>
      </c>
      <c r="I26" s="29">
        <v>44281</v>
      </c>
      <c r="J26" s="29">
        <v>44282</v>
      </c>
      <c r="K26" s="35">
        <f t="shared" si="11"/>
        <v>2</v>
      </c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  <c r="AK26" s="11"/>
      <c r="AL26" s="11"/>
      <c r="AM26" s="11"/>
      <c r="AN26" s="11"/>
      <c r="AO26" s="11"/>
      <c r="AP26" s="11"/>
      <c r="AQ26" s="11"/>
      <c r="AR26" s="11"/>
      <c r="AS26" s="11"/>
      <c r="AT26" s="11"/>
      <c r="AU26" s="11"/>
      <c r="AV26" s="11"/>
      <c r="AW26" s="11"/>
      <c r="AX26" s="11"/>
      <c r="AY26" s="11"/>
      <c r="AZ26" s="11"/>
      <c r="BA26" s="11"/>
      <c r="BB26" s="11"/>
      <c r="BC26" s="11"/>
      <c r="BD26" s="11"/>
      <c r="BE26" s="11"/>
      <c r="BF26" s="11"/>
      <c r="BG26" s="11"/>
      <c r="BH26" s="11"/>
      <c r="BI26" s="11"/>
      <c r="BJ26" s="11"/>
      <c r="BK26" s="11"/>
      <c r="BL26" s="11"/>
      <c r="BM26" s="11"/>
    </row>
    <row r="27" spans="1:65" s="3" customFormat="1" ht="22.5" customHeight="1" thickBot="1" x14ac:dyDescent="0.25">
      <c r="A27" s="24"/>
      <c r="B27" s="10" t="s">
        <v>27</v>
      </c>
      <c r="C27" s="20"/>
      <c r="D27" s="40"/>
      <c r="E27" s="27"/>
      <c r="F27" s="29">
        <f>G26+2</f>
        <v>44291</v>
      </c>
      <c r="G27" s="30">
        <f>F27+5</f>
        <v>44296</v>
      </c>
      <c r="H27" s="35">
        <f t="shared" si="12"/>
        <v>6</v>
      </c>
      <c r="I27" s="29">
        <v>44284</v>
      </c>
      <c r="J27" s="30">
        <v>44287</v>
      </c>
      <c r="K27" s="35">
        <f t="shared" si="11"/>
        <v>4</v>
      </c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  <c r="AK27" s="11"/>
      <c r="AL27" s="11"/>
      <c r="AM27" s="11"/>
      <c r="AN27" s="11"/>
      <c r="AO27" s="11"/>
      <c r="AP27" s="11"/>
      <c r="AQ27" s="11"/>
      <c r="AR27" s="11"/>
      <c r="AS27" s="11"/>
      <c r="AT27" s="11"/>
      <c r="AU27" s="11"/>
      <c r="AV27" s="11"/>
      <c r="AW27" s="11"/>
      <c r="AX27" s="11"/>
      <c r="AY27" s="11"/>
      <c r="AZ27" s="11"/>
      <c r="BA27" s="11"/>
      <c r="BB27" s="11"/>
      <c r="BC27" s="11"/>
      <c r="BD27" s="11"/>
      <c r="BE27" s="11"/>
      <c r="BF27" s="11"/>
      <c r="BG27" s="11"/>
      <c r="BH27" s="11"/>
      <c r="BI27" s="11"/>
      <c r="BJ27" s="11"/>
      <c r="BK27" s="11"/>
      <c r="BL27" s="11"/>
      <c r="BM27" s="11"/>
    </row>
    <row r="28" spans="1:65" s="3" customFormat="1" ht="22.5" customHeight="1" thickBot="1" x14ac:dyDescent="0.25">
      <c r="A28" s="24"/>
      <c r="B28" s="22" t="s">
        <v>28</v>
      </c>
      <c r="C28" s="20"/>
      <c r="D28" s="40"/>
      <c r="E28" s="27"/>
      <c r="F28" s="29">
        <f>G27+1+1</f>
        <v>44298</v>
      </c>
      <c r="G28" s="30">
        <f t="shared" ref="G28:G34" si="13">F28+2</f>
        <v>44300</v>
      </c>
      <c r="H28" s="35">
        <f t="shared" si="12"/>
        <v>3</v>
      </c>
      <c r="I28" s="29">
        <v>44288</v>
      </c>
      <c r="J28" s="30">
        <v>44289</v>
      </c>
      <c r="K28" s="35">
        <f t="shared" si="11"/>
        <v>2</v>
      </c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  <c r="AK28" s="11"/>
      <c r="AL28" s="11"/>
      <c r="AM28" s="11"/>
      <c r="AN28" s="11"/>
      <c r="AO28" s="11"/>
      <c r="AP28" s="11"/>
      <c r="AQ28" s="11"/>
      <c r="AR28" s="11"/>
      <c r="AS28" s="11"/>
      <c r="AT28" s="11"/>
      <c r="AU28" s="11"/>
      <c r="AV28" s="11"/>
      <c r="AW28" s="11"/>
      <c r="AX28" s="11"/>
      <c r="AY28" s="11"/>
      <c r="AZ28" s="11"/>
      <c r="BA28" s="11"/>
      <c r="BB28" s="11"/>
      <c r="BC28" s="11"/>
      <c r="BD28" s="11"/>
      <c r="BE28" s="11"/>
      <c r="BF28" s="11"/>
      <c r="BG28" s="11"/>
      <c r="BH28" s="11"/>
      <c r="BI28" s="11"/>
      <c r="BJ28" s="11"/>
      <c r="BK28" s="11"/>
      <c r="BL28" s="11"/>
      <c r="BM28" s="11"/>
    </row>
    <row r="29" spans="1:65" s="3" customFormat="1" ht="22.5" customHeight="1" thickBot="1" x14ac:dyDescent="0.25">
      <c r="A29" s="24"/>
      <c r="B29" s="22" t="s">
        <v>36</v>
      </c>
      <c r="C29" s="20"/>
      <c r="D29" s="40"/>
      <c r="E29" s="27"/>
      <c r="F29" s="29">
        <f>G28+1</f>
        <v>44301</v>
      </c>
      <c r="G29" s="30">
        <f t="shared" si="13"/>
        <v>44303</v>
      </c>
      <c r="H29" s="35">
        <f t="shared" si="12"/>
        <v>3</v>
      </c>
      <c r="I29" s="29">
        <v>44291</v>
      </c>
      <c r="J29" s="30">
        <v>44291</v>
      </c>
      <c r="K29" s="35">
        <f t="shared" si="11"/>
        <v>1</v>
      </c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  <c r="AK29" s="11"/>
      <c r="AL29" s="11"/>
      <c r="AM29" s="11"/>
      <c r="AN29" s="11"/>
      <c r="AO29" s="11"/>
      <c r="AP29" s="11"/>
      <c r="AQ29" s="11"/>
      <c r="AR29" s="11"/>
      <c r="AS29" s="11"/>
      <c r="AT29" s="11"/>
      <c r="AU29" s="11"/>
      <c r="AV29" s="11"/>
      <c r="AW29" s="11"/>
      <c r="AX29" s="11"/>
      <c r="AY29" s="11"/>
      <c r="AZ29" s="11"/>
      <c r="BA29" s="11"/>
      <c r="BB29" s="11"/>
      <c r="BC29" s="11"/>
      <c r="BD29" s="11"/>
      <c r="BE29" s="11"/>
      <c r="BF29" s="11"/>
      <c r="BG29" s="11"/>
      <c r="BH29" s="11"/>
      <c r="BI29" s="11"/>
      <c r="BJ29" s="11"/>
      <c r="BK29" s="11"/>
      <c r="BL29" s="11"/>
      <c r="BM29" s="11"/>
    </row>
    <row r="30" spans="1:65" s="3" customFormat="1" ht="22.5" customHeight="1" thickBot="1" x14ac:dyDescent="0.25">
      <c r="A30" s="24"/>
      <c r="B30" s="22" t="s">
        <v>45</v>
      </c>
      <c r="C30" s="20"/>
      <c r="D30" s="40"/>
      <c r="E30" s="27"/>
      <c r="F30" s="29">
        <f>G29+1+1</f>
        <v>44305</v>
      </c>
      <c r="G30" s="30">
        <f t="shared" si="13"/>
        <v>44307</v>
      </c>
      <c r="H30" s="35">
        <f t="shared" si="12"/>
        <v>3</v>
      </c>
      <c r="I30" s="29">
        <v>44292</v>
      </c>
      <c r="J30" s="30">
        <v>44292</v>
      </c>
      <c r="K30" s="35">
        <f t="shared" si="11"/>
        <v>1</v>
      </c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  <c r="AJ30" s="11"/>
      <c r="AK30" s="11"/>
      <c r="AL30" s="11"/>
      <c r="AM30" s="11"/>
      <c r="AN30" s="11"/>
      <c r="AO30" s="11"/>
      <c r="AP30" s="11"/>
      <c r="AQ30" s="11"/>
      <c r="AR30" s="11"/>
      <c r="AS30" s="11"/>
      <c r="AT30" s="11"/>
      <c r="AU30" s="11"/>
      <c r="AV30" s="11"/>
      <c r="AW30" s="11"/>
      <c r="AX30" s="11"/>
      <c r="AY30" s="11"/>
      <c r="AZ30" s="11"/>
      <c r="BA30" s="11"/>
      <c r="BB30" s="11"/>
      <c r="BC30" s="11"/>
      <c r="BD30" s="11"/>
      <c r="BE30" s="11"/>
      <c r="BF30" s="11"/>
      <c r="BG30" s="11"/>
      <c r="BH30" s="11"/>
      <c r="BI30" s="11"/>
      <c r="BJ30" s="11"/>
      <c r="BK30" s="11"/>
      <c r="BL30" s="11"/>
      <c r="BM30" s="11"/>
    </row>
    <row r="31" spans="1:65" s="3" customFormat="1" ht="22.5" customHeight="1" thickBot="1" x14ac:dyDescent="0.25">
      <c r="A31" s="24"/>
      <c r="B31" s="22" t="s">
        <v>46</v>
      </c>
      <c r="C31" s="20"/>
      <c r="D31" s="40"/>
      <c r="E31" s="27"/>
      <c r="F31" s="29">
        <f>G30+1</f>
        <v>44308</v>
      </c>
      <c r="G31" s="30">
        <f t="shared" si="13"/>
        <v>44310</v>
      </c>
      <c r="H31" s="35">
        <f t="shared" si="12"/>
        <v>3</v>
      </c>
      <c r="I31" s="29">
        <v>44293</v>
      </c>
      <c r="J31" s="30">
        <v>44293</v>
      </c>
      <c r="K31" s="35">
        <f t="shared" si="11"/>
        <v>1</v>
      </c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  <c r="AJ31" s="11"/>
      <c r="AK31" s="11"/>
      <c r="AL31" s="11"/>
      <c r="AM31" s="11"/>
      <c r="AN31" s="11"/>
      <c r="AO31" s="11"/>
      <c r="AP31" s="11"/>
      <c r="AQ31" s="11"/>
      <c r="AR31" s="11"/>
      <c r="AS31" s="11"/>
      <c r="AT31" s="11"/>
      <c r="AU31" s="11"/>
      <c r="AV31" s="11"/>
      <c r="AW31" s="11"/>
      <c r="AX31" s="11"/>
      <c r="AY31" s="11"/>
      <c r="AZ31" s="11"/>
      <c r="BA31" s="11"/>
      <c r="BB31" s="11"/>
      <c r="BC31" s="11"/>
      <c r="BD31" s="11"/>
      <c r="BE31" s="11"/>
      <c r="BF31" s="11"/>
      <c r="BG31" s="11"/>
      <c r="BH31" s="11"/>
      <c r="BI31" s="11"/>
      <c r="BJ31" s="11"/>
      <c r="BK31" s="11"/>
      <c r="BL31" s="11"/>
      <c r="BM31" s="11"/>
    </row>
    <row r="32" spans="1:65" s="48" customFormat="1" ht="22.5" customHeight="1" thickBot="1" x14ac:dyDescent="0.25">
      <c r="A32" s="43"/>
      <c r="B32" s="22" t="s">
        <v>37</v>
      </c>
      <c r="C32" s="44"/>
      <c r="D32" s="45"/>
      <c r="E32" s="27"/>
      <c r="F32" s="29">
        <f>G31+1+1</f>
        <v>44312</v>
      </c>
      <c r="G32" s="30">
        <f t="shared" si="13"/>
        <v>44314</v>
      </c>
      <c r="H32" s="35">
        <f t="shared" si="12"/>
        <v>3</v>
      </c>
      <c r="I32" s="46"/>
      <c r="J32" s="30"/>
      <c r="K32" s="35" t="str">
        <f>IF(OR(ISBLANK(I32),ISBLANK(J32)),"",J32-I32+1)</f>
        <v/>
      </c>
      <c r="L32" s="47"/>
      <c r="M32" s="47"/>
      <c r="N32" s="47"/>
      <c r="O32" s="47"/>
      <c r="P32" s="47"/>
      <c r="Q32" s="47"/>
      <c r="R32" s="47"/>
      <c r="S32" s="47"/>
      <c r="T32" s="47"/>
      <c r="U32" s="47"/>
      <c r="V32" s="47"/>
      <c r="W32" s="47"/>
      <c r="X32" s="47"/>
      <c r="Y32" s="47"/>
      <c r="Z32" s="47"/>
      <c r="AA32" s="47"/>
      <c r="AB32" s="47"/>
      <c r="AC32" s="47"/>
      <c r="AD32" s="47"/>
      <c r="AE32" s="47"/>
      <c r="AF32" s="47"/>
      <c r="AG32" s="47"/>
      <c r="AH32" s="47"/>
      <c r="AI32" s="47"/>
      <c r="AJ32" s="47"/>
      <c r="AK32" s="47"/>
      <c r="AL32" s="47"/>
      <c r="AM32" s="47"/>
      <c r="AN32" s="47"/>
      <c r="AO32" s="47"/>
      <c r="AP32" s="47"/>
      <c r="AQ32" s="47"/>
      <c r="AR32" s="47"/>
      <c r="AS32" s="47"/>
      <c r="AT32" s="47"/>
      <c r="AU32" s="47"/>
      <c r="AV32" s="47"/>
      <c r="AW32" s="47"/>
      <c r="AX32" s="47"/>
      <c r="AY32" s="47"/>
      <c r="AZ32" s="47"/>
      <c r="BA32" s="47"/>
      <c r="BB32" s="47"/>
      <c r="BC32" s="47"/>
      <c r="BD32" s="47"/>
      <c r="BE32" s="47"/>
      <c r="BF32" s="47"/>
      <c r="BG32" s="47"/>
      <c r="BH32" s="47"/>
      <c r="BI32" s="47"/>
      <c r="BJ32" s="47"/>
      <c r="BK32" s="47"/>
      <c r="BL32" s="47"/>
      <c r="BM32" s="47"/>
    </row>
    <row r="33" spans="1:65" s="48" customFormat="1" ht="22.5" customHeight="1" thickBot="1" x14ac:dyDescent="0.25">
      <c r="A33" s="43"/>
      <c r="B33" s="22" t="s">
        <v>50</v>
      </c>
      <c r="C33" s="44"/>
      <c r="D33" s="45"/>
      <c r="E33" s="27"/>
      <c r="F33" s="29"/>
      <c r="G33" s="30"/>
      <c r="H33" s="35"/>
      <c r="I33" s="46"/>
      <c r="J33" s="30"/>
      <c r="K33" s="35"/>
      <c r="L33" s="47"/>
      <c r="M33" s="47"/>
      <c r="N33" s="47"/>
      <c r="O33" s="47"/>
      <c r="P33" s="47"/>
      <c r="Q33" s="47"/>
      <c r="R33" s="47"/>
      <c r="S33" s="47"/>
      <c r="T33" s="47"/>
      <c r="U33" s="47"/>
      <c r="V33" s="47"/>
      <c r="W33" s="47"/>
      <c r="X33" s="47"/>
      <c r="Y33" s="47"/>
      <c r="Z33" s="47"/>
      <c r="AA33" s="47"/>
      <c r="AB33" s="47"/>
      <c r="AC33" s="47"/>
      <c r="AD33" s="47"/>
      <c r="AE33" s="47"/>
      <c r="AF33" s="47"/>
      <c r="AG33" s="47"/>
      <c r="AH33" s="47"/>
      <c r="AI33" s="47"/>
      <c r="AJ33" s="47"/>
      <c r="AK33" s="47"/>
      <c r="AL33" s="47"/>
      <c r="AM33" s="47"/>
      <c r="AN33" s="47"/>
      <c r="AO33" s="47"/>
      <c r="AP33" s="47"/>
      <c r="AQ33" s="47"/>
      <c r="AR33" s="47"/>
      <c r="AS33" s="47"/>
      <c r="AT33" s="47"/>
      <c r="AU33" s="47"/>
      <c r="AV33" s="47"/>
      <c r="AW33" s="47"/>
      <c r="AX33" s="47"/>
      <c r="AY33" s="47"/>
      <c r="AZ33" s="47"/>
      <c r="BA33" s="47"/>
      <c r="BB33" s="47"/>
      <c r="BC33" s="47"/>
      <c r="BD33" s="47"/>
      <c r="BE33" s="47"/>
      <c r="BF33" s="47"/>
      <c r="BG33" s="47"/>
      <c r="BH33" s="47"/>
      <c r="BI33" s="47"/>
      <c r="BJ33" s="47"/>
      <c r="BK33" s="47"/>
      <c r="BL33" s="47"/>
      <c r="BM33" s="47"/>
    </row>
    <row r="34" spans="1:65" s="48" customFormat="1" ht="22.5" customHeight="1" thickBot="1" x14ac:dyDescent="0.25">
      <c r="A34" s="43"/>
      <c r="B34" s="22" t="s">
        <v>38</v>
      </c>
      <c r="C34" s="44"/>
      <c r="D34" s="45"/>
      <c r="E34" s="27"/>
      <c r="F34" s="29">
        <f>G32+1</f>
        <v>44315</v>
      </c>
      <c r="G34" s="30">
        <f t="shared" si="13"/>
        <v>44317</v>
      </c>
      <c r="H34" s="35">
        <f t="shared" si="12"/>
        <v>3</v>
      </c>
      <c r="I34" s="46"/>
      <c r="J34" s="30"/>
      <c r="K34" s="35" t="str">
        <f>IF(OR(ISBLANK(I34),ISBLANK(J34)),"",J34-I34+1)</f>
        <v/>
      </c>
      <c r="L34" s="47"/>
      <c r="M34" s="47"/>
      <c r="N34" s="47"/>
      <c r="O34" s="47"/>
      <c r="P34" s="47"/>
      <c r="Q34" s="47"/>
      <c r="R34" s="47"/>
      <c r="S34" s="47"/>
      <c r="T34" s="47"/>
      <c r="U34" s="47"/>
      <c r="V34" s="47"/>
      <c r="W34" s="47"/>
      <c r="X34" s="47"/>
      <c r="Y34" s="47"/>
      <c r="Z34" s="47"/>
      <c r="AA34" s="47"/>
      <c r="AB34" s="47"/>
      <c r="AC34" s="47"/>
      <c r="AD34" s="47"/>
      <c r="AE34" s="47"/>
      <c r="AF34" s="47"/>
      <c r="AG34" s="47"/>
      <c r="AH34" s="47"/>
      <c r="AI34" s="47"/>
      <c r="AJ34" s="47"/>
      <c r="AK34" s="47"/>
      <c r="AL34" s="47"/>
      <c r="AM34" s="47"/>
      <c r="AN34" s="47"/>
      <c r="AO34" s="47"/>
      <c r="AP34" s="47"/>
      <c r="AQ34" s="47"/>
      <c r="AR34" s="47"/>
      <c r="AS34" s="47"/>
      <c r="AT34" s="47"/>
      <c r="AU34" s="47"/>
      <c r="AV34" s="47"/>
      <c r="AW34" s="47"/>
      <c r="AX34" s="47"/>
      <c r="AY34" s="47"/>
      <c r="AZ34" s="47"/>
      <c r="BA34" s="47"/>
      <c r="BB34" s="47"/>
      <c r="BC34" s="47"/>
      <c r="BD34" s="47"/>
      <c r="BE34" s="47"/>
      <c r="BF34" s="47"/>
      <c r="BG34" s="47"/>
      <c r="BH34" s="47"/>
      <c r="BI34" s="47"/>
      <c r="BJ34" s="47"/>
      <c r="BK34" s="47"/>
      <c r="BL34" s="47"/>
      <c r="BM34" s="47"/>
    </row>
    <row r="35" spans="1:65" s="48" customFormat="1" ht="22.5" customHeight="1" thickBot="1" x14ac:dyDescent="0.25">
      <c r="A35" s="43"/>
      <c r="B35" s="22" t="s">
        <v>39</v>
      </c>
      <c r="C35" s="44"/>
      <c r="D35" s="45"/>
      <c r="E35" s="27"/>
      <c r="F35" s="29">
        <f>G34+1+1</f>
        <v>44319</v>
      </c>
      <c r="G35" s="30">
        <f t="shared" ref="G35:G36" si="14">F35+2</f>
        <v>44321</v>
      </c>
      <c r="H35" s="35">
        <f t="shared" si="6"/>
        <v>3</v>
      </c>
      <c r="I35" s="46"/>
      <c r="J35" s="30"/>
      <c r="K35" s="35" t="str">
        <f t="shared" si="5"/>
        <v/>
      </c>
      <c r="L35" s="47"/>
      <c r="M35" s="47"/>
      <c r="N35" s="47"/>
      <c r="O35" s="47"/>
      <c r="P35" s="47"/>
      <c r="Q35" s="47"/>
      <c r="R35" s="47"/>
      <c r="S35" s="47"/>
      <c r="T35" s="47"/>
      <c r="U35" s="47"/>
      <c r="V35" s="47"/>
      <c r="W35" s="47"/>
      <c r="X35" s="47"/>
      <c r="Y35" s="47"/>
      <c r="Z35" s="47"/>
      <c r="AA35" s="47"/>
      <c r="AB35" s="47"/>
      <c r="AC35" s="47"/>
      <c r="AD35" s="47"/>
      <c r="AE35" s="47"/>
      <c r="AF35" s="47"/>
      <c r="AG35" s="47"/>
      <c r="AH35" s="47"/>
      <c r="AI35" s="47"/>
      <c r="AJ35" s="47"/>
      <c r="AK35" s="47"/>
      <c r="AL35" s="47"/>
      <c r="AM35" s="47"/>
      <c r="AN35" s="47"/>
      <c r="AO35" s="47"/>
      <c r="AP35" s="47"/>
      <c r="AQ35" s="47"/>
      <c r="AR35" s="47"/>
      <c r="AS35" s="47"/>
      <c r="AT35" s="47"/>
      <c r="AU35" s="47"/>
      <c r="AV35" s="47"/>
      <c r="AW35" s="47"/>
      <c r="AX35" s="47"/>
      <c r="AY35" s="47"/>
      <c r="AZ35" s="47"/>
      <c r="BA35" s="47"/>
      <c r="BB35" s="47"/>
      <c r="BC35" s="47"/>
      <c r="BD35" s="47"/>
      <c r="BE35" s="47"/>
      <c r="BF35" s="47"/>
      <c r="BG35" s="47"/>
      <c r="BH35" s="47"/>
      <c r="BI35" s="47"/>
      <c r="BJ35" s="47"/>
      <c r="BK35" s="47"/>
      <c r="BL35" s="47"/>
      <c r="BM35" s="47"/>
    </row>
    <row r="36" spans="1:65" s="48" customFormat="1" ht="22.5" customHeight="1" thickBot="1" x14ac:dyDescent="0.25">
      <c r="A36" s="43"/>
      <c r="B36" s="10" t="s">
        <v>44</v>
      </c>
      <c r="C36" s="44"/>
      <c r="D36" s="45"/>
      <c r="E36" s="27"/>
      <c r="F36" s="29">
        <f t="shared" si="9"/>
        <v>44322</v>
      </c>
      <c r="G36" s="30">
        <f t="shared" si="14"/>
        <v>44324</v>
      </c>
      <c r="H36" s="35">
        <f t="shared" si="6"/>
        <v>3</v>
      </c>
      <c r="I36" s="46"/>
      <c r="J36" s="30"/>
      <c r="K36" s="35" t="str">
        <f t="shared" si="5"/>
        <v/>
      </c>
      <c r="L36" s="47"/>
      <c r="M36" s="47"/>
      <c r="N36" s="47"/>
      <c r="O36" s="47"/>
      <c r="P36" s="47"/>
      <c r="Q36" s="47"/>
      <c r="R36" s="47"/>
      <c r="S36" s="47"/>
      <c r="T36" s="47"/>
      <c r="U36" s="47"/>
      <c r="V36" s="47"/>
      <c r="W36" s="47"/>
      <c r="X36" s="47"/>
      <c r="Y36" s="47"/>
      <c r="Z36" s="47"/>
      <c r="AA36" s="47"/>
      <c r="AB36" s="47"/>
      <c r="AC36" s="47"/>
      <c r="AD36" s="47"/>
      <c r="AE36" s="47"/>
      <c r="AF36" s="47"/>
      <c r="AG36" s="47"/>
      <c r="AH36" s="47"/>
      <c r="AI36" s="47"/>
      <c r="AJ36" s="47"/>
      <c r="AK36" s="47"/>
      <c r="AL36" s="47"/>
      <c r="AM36" s="47"/>
      <c r="AN36" s="47"/>
      <c r="AO36" s="47"/>
      <c r="AP36" s="47"/>
      <c r="AQ36" s="47"/>
      <c r="AR36" s="47"/>
      <c r="AS36" s="47"/>
      <c r="AT36" s="47"/>
      <c r="AU36" s="47"/>
      <c r="AV36" s="47"/>
      <c r="AW36" s="47"/>
      <c r="AX36" s="47"/>
      <c r="AY36" s="47"/>
      <c r="AZ36" s="47"/>
      <c r="BA36" s="47"/>
      <c r="BB36" s="47"/>
      <c r="BC36" s="47"/>
      <c r="BD36" s="47"/>
      <c r="BE36" s="47"/>
      <c r="BF36" s="47"/>
      <c r="BG36" s="47"/>
      <c r="BH36" s="47"/>
      <c r="BI36" s="47"/>
      <c r="BJ36" s="47"/>
      <c r="BK36" s="47"/>
      <c r="BL36" s="47"/>
      <c r="BM36" s="47"/>
    </row>
    <row r="37" spans="1:65" s="48" customFormat="1" ht="22.5" customHeight="1" thickBot="1" x14ac:dyDescent="0.25">
      <c r="A37" s="43"/>
      <c r="B37" s="22" t="s">
        <v>47</v>
      </c>
      <c r="C37" s="44"/>
      <c r="D37" s="45"/>
      <c r="E37" s="27"/>
      <c r="F37" s="29">
        <f t="shared" si="9"/>
        <v>44325</v>
      </c>
      <c r="G37" s="30">
        <f>F42</f>
        <v>44331</v>
      </c>
      <c r="H37" s="35">
        <f t="shared" si="6"/>
        <v>7</v>
      </c>
      <c r="I37" s="46"/>
      <c r="J37" s="30"/>
      <c r="K37" s="35"/>
      <c r="L37" s="47"/>
      <c r="M37" s="47"/>
      <c r="N37" s="47"/>
      <c r="O37" s="47"/>
      <c r="P37" s="47"/>
      <c r="Q37" s="47"/>
      <c r="R37" s="47"/>
      <c r="S37" s="47"/>
      <c r="T37" s="47"/>
      <c r="U37" s="47"/>
      <c r="V37" s="47"/>
      <c r="W37" s="47"/>
      <c r="X37" s="47"/>
      <c r="Y37" s="47"/>
      <c r="Z37" s="47"/>
      <c r="AA37" s="47"/>
      <c r="AB37" s="47"/>
      <c r="AC37" s="47"/>
      <c r="AD37" s="47"/>
      <c r="AE37" s="47"/>
      <c r="AF37" s="47"/>
      <c r="AG37" s="47"/>
      <c r="AH37" s="47"/>
      <c r="AI37" s="47"/>
      <c r="AJ37" s="47"/>
      <c r="AK37" s="47"/>
      <c r="AL37" s="47"/>
      <c r="AM37" s="47"/>
      <c r="AN37" s="47"/>
      <c r="AO37" s="47"/>
      <c r="AP37" s="47"/>
      <c r="AQ37" s="47"/>
      <c r="AR37" s="47"/>
      <c r="AS37" s="47"/>
      <c r="AT37" s="47"/>
      <c r="AU37" s="47"/>
      <c r="AV37" s="47"/>
      <c r="AW37" s="47"/>
      <c r="AX37" s="47"/>
      <c r="AY37" s="47"/>
      <c r="AZ37" s="47"/>
      <c r="BA37" s="47"/>
      <c r="BB37" s="47"/>
      <c r="BC37" s="47"/>
      <c r="BD37" s="47"/>
      <c r="BE37" s="47"/>
      <c r="BF37" s="47"/>
      <c r="BG37" s="47"/>
      <c r="BH37" s="47"/>
      <c r="BI37" s="47"/>
      <c r="BJ37" s="47"/>
      <c r="BK37" s="47"/>
      <c r="BL37" s="47"/>
      <c r="BM37" s="47"/>
    </row>
    <row r="38" spans="1:65" s="48" customFormat="1" ht="22.5" customHeight="1" thickBot="1" x14ac:dyDescent="0.25">
      <c r="A38" s="43"/>
      <c r="B38" s="22" t="s">
        <v>48</v>
      </c>
      <c r="C38" s="44"/>
      <c r="D38" s="45"/>
      <c r="E38" s="27"/>
      <c r="F38" s="46"/>
      <c r="G38" s="30"/>
      <c r="H38" s="35"/>
      <c r="I38" s="46"/>
      <c r="J38" s="30"/>
      <c r="K38" s="35"/>
      <c r="L38" s="47"/>
      <c r="M38" s="47"/>
      <c r="N38" s="47"/>
      <c r="O38" s="47"/>
      <c r="P38" s="47"/>
      <c r="Q38" s="47"/>
      <c r="R38" s="47"/>
      <c r="S38" s="47"/>
      <c r="T38" s="47"/>
      <c r="U38" s="47"/>
      <c r="V38" s="47"/>
      <c r="W38" s="47"/>
      <c r="X38" s="47"/>
      <c r="Y38" s="47"/>
      <c r="Z38" s="47"/>
      <c r="AA38" s="47"/>
      <c r="AB38" s="47"/>
      <c r="AC38" s="47"/>
      <c r="AD38" s="47"/>
      <c r="AE38" s="47"/>
      <c r="AF38" s="47"/>
      <c r="AG38" s="47"/>
      <c r="AH38" s="47"/>
      <c r="AI38" s="47"/>
      <c r="AJ38" s="47"/>
      <c r="AK38" s="47"/>
      <c r="AL38" s="47"/>
      <c r="AM38" s="47"/>
      <c r="AN38" s="47"/>
      <c r="AO38" s="47"/>
      <c r="AP38" s="47"/>
      <c r="AQ38" s="47"/>
      <c r="AR38" s="47"/>
      <c r="AS38" s="47"/>
      <c r="AT38" s="47"/>
      <c r="AU38" s="47"/>
      <c r="AV38" s="47"/>
      <c r="AW38" s="47"/>
      <c r="AX38" s="47"/>
      <c r="AY38" s="47"/>
      <c r="AZ38" s="47"/>
      <c r="BA38" s="47"/>
      <c r="BB38" s="47"/>
      <c r="BC38" s="47"/>
      <c r="BD38" s="47"/>
      <c r="BE38" s="47"/>
      <c r="BF38" s="47"/>
      <c r="BG38" s="47"/>
      <c r="BH38" s="47"/>
      <c r="BI38" s="47"/>
      <c r="BJ38" s="47"/>
      <c r="BK38" s="47"/>
      <c r="BL38" s="47"/>
      <c r="BM38" s="47"/>
    </row>
    <row r="39" spans="1:65" s="48" customFormat="1" ht="22.5" customHeight="1" thickBot="1" x14ac:dyDescent="0.25">
      <c r="A39" s="43"/>
      <c r="B39" s="22"/>
      <c r="C39" s="44"/>
      <c r="D39" s="45"/>
      <c r="E39" s="27"/>
      <c r="F39" s="46"/>
      <c r="G39" s="30"/>
      <c r="H39" s="35"/>
      <c r="I39" s="46"/>
      <c r="J39" s="30"/>
      <c r="K39" s="35"/>
      <c r="L39" s="47"/>
      <c r="M39" s="47"/>
      <c r="N39" s="47"/>
      <c r="O39" s="47"/>
      <c r="P39" s="47"/>
      <c r="Q39" s="47"/>
      <c r="R39" s="47"/>
      <c r="S39" s="47"/>
      <c r="T39" s="47"/>
      <c r="U39" s="47"/>
      <c r="V39" s="47"/>
      <c r="W39" s="47"/>
      <c r="X39" s="47"/>
      <c r="Y39" s="47"/>
      <c r="Z39" s="47"/>
      <c r="AA39" s="47"/>
      <c r="AB39" s="47"/>
      <c r="AC39" s="47"/>
      <c r="AD39" s="47"/>
      <c r="AE39" s="47"/>
      <c r="AF39" s="47"/>
      <c r="AG39" s="47"/>
      <c r="AH39" s="47"/>
      <c r="AI39" s="47"/>
      <c r="AJ39" s="47"/>
      <c r="AK39" s="47"/>
      <c r="AL39" s="47"/>
      <c r="AM39" s="47"/>
      <c r="AN39" s="47"/>
      <c r="AO39" s="47"/>
      <c r="AP39" s="47"/>
      <c r="AQ39" s="47"/>
      <c r="AR39" s="47"/>
      <c r="AS39" s="47"/>
      <c r="AT39" s="47"/>
      <c r="AU39" s="47"/>
      <c r="AV39" s="47"/>
      <c r="AW39" s="47"/>
      <c r="AX39" s="47"/>
      <c r="AY39" s="47"/>
      <c r="AZ39" s="47"/>
      <c r="BA39" s="47"/>
      <c r="BB39" s="47"/>
      <c r="BC39" s="47"/>
      <c r="BD39" s="47"/>
      <c r="BE39" s="47"/>
      <c r="BF39" s="47"/>
      <c r="BG39" s="47"/>
      <c r="BH39" s="47"/>
      <c r="BI39" s="47"/>
      <c r="BJ39" s="47"/>
      <c r="BK39" s="47"/>
      <c r="BL39" s="47"/>
      <c r="BM39" s="47"/>
    </row>
    <row r="40" spans="1:65" s="48" customFormat="1" ht="22.5" customHeight="1" thickBot="1" x14ac:dyDescent="0.25">
      <c r="A40" s="43"/>
      <c r="B40" s="22"/>
      <c r="C40" s="44"/>
      <c r="D40" s="45"/>
      <c r="E40" s="27"/>
      <c r="F40" s="46"/>
      <c r="G40" s="30"/>
      <c r="H40" s="35"/>
      <c r="I40" s="46"/>
      <c r="J40" s="30"/>
      <c r="K40" s="35"/>
      <c r="L40" s="47"/>
      <c r="M40" s="47"/>
      <c r="N40" s="47"/>
      <c r="O40" s="47"/>
      <c r="P40" s="47"/>
      <c r="Q40" s="47"/>
      <c r="R40" s="47"/>
      <c r="S40" s="47"/>
      <c r="T40" s="47"/>
      <c r="U40" s="47"/>
      <c r="V40" s="47"/>
      <c r="W40" s="47"/>
      <c r="X40" s="47"/>
      <c r="Y40" s="47"/>
      <c r="Z40" s="47"/>
      <c r="AA40" s="47"/>
      <c r="AB40" s="47"/>
      <c r="AC40" s="47"/>
      <c r="AD40" s="47"/>
      <c r="AE40" s="47"/>
      <c r="AF40" s="47"/>
      <c r="AG40" s="47"/>
      <c r="AH40" s="47"/>
      <c r="AI40" s="47"/>
      <c r="AJ40" s="47"/>
      <c r="AK40" s="47"/>
      <c r="AL40" s="47"/>
      <c r="AM40" s="47"/>
      <c r="AN40" s="47"/>
      <c r="AO40" s="47"/>
      <c r="AP40" s="47"/>
      <c r="AQ40" s="47"/>
      <c r="AR40" s="47"/>
      <c r="AS40" s="47"/>
      <c r="AT40" s="47"/>
      <c r="AU40" s="47"/>
      <c r="AV40" s="47"/>
      <c r="AW40" s="47"/>
      <c r="AX40" s="47"/>
      <c r="AY40" s="47"/>
      <c r="AZ40" s="47"/>
      <c r="BA40" s="47"/>
      <c r="BB40" s="47"/>
      <c r="BC40" s="47"/>
      <c r="BD40" s="47"/>
      <c r="BE40" s="47"/>
      <c r="BF40" s="47"/>
      <c r="BG40" s="47"/>
      <c r="BH40" s="47"/>
      <c r="BI40" s="47"/>
      <c r="BJ40" s="47"/>
      <c r="BK40" s="47"/>
      <c r="BL40" s="47"/>
      <c r="BM40" s="47"/>
    </row>
    <row r="41" spans="1:65" s="3" customFormat="1" ht="22.5" customHeight="1" thickBot="1" x14ac:dyDescent="0.25">
      <c r="A41" s="24"/>
      <c r="C41" s="20"/>
      <c r="D41" s="40"/>
      <c r="E41" s="27"/>
      <c r="F41" s="29"/>
      <c r="G41" s="30"/>
      <c r="H41" s="35"/>
      <c r="I41" s="29"/>
      <c r="J41" s="30"/>
      <c r="K41" s="35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  <c r="AK41" s="11"/>
      <c r="AL41" s="11"/>
      <c r="AM41" s="11"/>
      <c r="AN41" s="11"/>
      <c r="AO41" s="11"/>
      <c r="AP41" s="11"/>
      <c r="AQ41" s="11"/>
      <c r="AR41" s="11"/>
      <c r="AS41" s="11"/>
      <c r="AT41" s="11"/>
      <c r="AU41" s="11"/>
      <c r="AV41" s="11"/>
      <c r="AW41" s="11"/>
      <c r="AX41" s="11"/>
      <c r="AY41" s="11"/>
      <c r="AZ41" s="11"/>
      <c r="BA41" s="11"/>
      <c r="BB41" s="11"/>
      <c r="BC41" s="11"/>
      <c r="BD41" s="11"/>
      <c r="BE41" s="11"/>
      <c r="BF41" s="11"/>
      <c r="BG41" s="11"/>
      <c r="BH41" s="11"/>
      <c r="BI41" s="11"/>
      <c r="BJ41" s="11"/>
      <c r="BK41" s="11"/>
      <c r="BL41" s="11"/>
      <c r="BM41" s="11"/>
    </row>
    <row r="42" spans="1:65" s="3" customFormat="1" ht="22.5" customHeight="1" thickBot="1" x14ac:dyDescent="0.25">
      <c r="A42" s="25"/>
      <c r="B42" s="23" t="s">
        <v>33</v>
      </c>
      <c r="C42" s="21"/>
      <c r="D42" s="41"/>
      <c r="E42" s="28"/>
      <c r="F42" s="31">
        <v>44331</v>
      </c>
      <c r="G42" s="32"/>
      <c r="H42" s="36" t="str">
        <f t="shared" ref="H42" si="15">IF(OR(ISBLANK(F42),ISBLANK(G42)),"",G42-F42+1)</f>
        <v/>
      </c>
      <c r="I42" s="31"/>
      <c r="J42" s="32"/>
      <c r="K42" s="36" t="str">
        <f t="shared" ref="K42" si="16">IF(OR(ISBLANK(I42),ISBLANK(J42)),"",J42-I42+1)</f>
        <v/>
      </c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  <c r="AK42" s="11"/>
      <c r="AL42" s="11"/>
      <c r="AM42" s="11"/>
      <c r="AN42" s="11"/>
      <c r="AO42" s="11"/>
      <c r="AP42" s="11"/>
      <c r="AQ42" s="11"/>
      <c r="AR42" s="11"/>
      <c r="AS42" s="11"/>
      <c r="AT42" s="11"/>
      <c r="AU42" s="11"/>
      <c r="AV42" s="11"/>
      <c r="AW42" s="11"/>
      <c r="AX42" s="11"/>
      <c r="AY42" s="11"/>
      <c r="AZ42" s="11"/>
      <c r="BA42" s="11"/>
      <c r="BB42" s="11"/>
      <c r="BC42" s="11"/>
      <c r="BD42" s="11"/>
      <c r="BE42" s="11"/>
      <c r="BF42" s="11"/>
      <c r="BG42" s="11"/>
      <c r="BH42" s="11"/>
      <c r="BI42" s="11"/>
      <c r="BJ42" s="11"/>
      <c r="BK42" s="11"/>
      <c r="BL42" s="11"/>
      <c r="BM42" s="11"/>
    </row>
    <row r="43" spans="1:65" ht="15" x14ac:dyDescent="0.25">
      <c r="A43" s="13"/>
    </row>
    <row r="44" spans="1:65" x14ac:dyDescent="0.2">
      <c r="A44" s="37"/>
    </row>
  </sheetData>
  <mergeCells count="1">
    <mergeCell ref="F3:G3"/>
  </mergeCells>
  <conditionalFormatting sqref="E8:E21 E23:E38">
    <cfRule type="dataBar" priority="29">
      <dataBar>
        <cfvo type="num" val="0"/>
        <cfvo type="num" val="1"/>
        <color theme="7" tint="0.59999389629810485"/>
      </dataBar>
      <extLst>
        <ext xmlns:x14="http://schemas.microsoft.com/office/spreadsheetml/2009/9/main" uri="{B025F937-C7B1-47D3-B67F-A62EFF666E3E}">
          <x14:id>{B0389232-4C98-4A03-AD0E-39F63BAD1F53}</x14:id>
        </ext>
      </extLst>
    </cfRule>
  </conditionalFormatting>
  <conditionalFormatting sqref="L8:BM30 L32:BM42">
    <cfRule type="expression" dxfId="10" priority="30" stopIfTrue="1">
      <formula>NOT(AND(MAX($J8,$G8)&gt;=L$5,MIN($I8,$F8)&lt;M$5))</formula>
    </cfRule>
    <cfRule type="expression" dxfId="9" priority="31">
      <formula>AND($G8&gt;=L$5,$F8&lt;M$5)</formula>
    </cfRule>
    <cfRule type="expression" dxfId="8" priority="33" stopIfTrue="1">
      <formula>AND($J8&gt;=L$5,$I8&lt;M$5)</formula>
    </cfRule>
  </conditionalFormatting>
  <conditionalFormatting sqref="BN7:BP7 L6:BM38">
    <cfRule type="expression" dxfId="7" priority="26">
      <formula>AND(TODAY()&gt;=L$5,TODAY()&lt;M$5)</formula>
    </cfRule>
  </conditionalFormatting>
  <conditionalFormatting sqref="E42">
    <cfRule type="dataBar" priority="17">
      <dataBar>
        <cfvo type="num" val="0"/>
        <cfvo type="num" val="1"/>
        <color theme="7" tint="0.59999389629810485"/>
      </dataBar>
      <extLst>
        <ext xmlns:x14="http://schemas.microsoft.com/office/spreadsheetml/2009/9/main" uri="{B025F937-C7B1-47D3-B67F-A62EFF666E3E}">
          <x14:id>{61F25DE1-8C7F-432B-957C-63E1E6CADB8B}</x14:id>
        </ext>
      </extLst>
    </cfRule>
  </conditionalFormatting>
  <conditionalFormatting sqref="L42:BM42">
    <cfRule type="expression" dxfId="6" priority="16">
      <formula>AND(TODAY()&gt;=L$5,TODAY()&lt;M$5)</formula>
    </cfRule>
  </conditionalFormatting>
  <conditionalFormatting sqref="E41">
    <cfRule type="dataBar" priority="12">
      <dataBar>
        <cfvo type="num" val="0"/>
        <cfvo type="num" val="1"/>
        <color theme="7" tint="0.59999389629810485"/>
      </dataBar>
      <extLst>
        <ext xmlns:x14="http://schemas.microsoft.com/office/spreadsheetml/2009/9/main" uri="{B025F937-C7B1-47D3-B67F-A62EFF666E3E}">
          <x14:id>{C6F9A765-C343-4BA7-93E9-B81C552AF3DB}</x14:id>
        </ext>
      </extLst>
    </cfRule>
  </conditionalFormatting>
  <conditionalFormatting sqref="L41:BM41">
    <cfRule type="expression" dxfId="5" priority="11">
      <formula>AND(TODAY()&gt;=L$5,TODAY()&lt;M$5)</formula>
    </cfRule>
  </conditionalFormatting>
  <conditionalFormatting sqref="E39">
    <cfRule type="dataBar" priority="7">
      <dataBar>
        <cfvo type="num" val="0"/>
        <cfvo type="num" val="1"/>
        <color theme="7" tint="0.59999389629810485"/>
      </dataBar>
      <extLst>
        <ext xmlns:x14="http://schemas.microsoft.com/office/spreadsheetml/2009/9/main" uri="{B025F937-C7B1-47D3-B67F-A62EFF666E3E}">
          <x14:id>{270E39C7-2755-48A6-8297-BF9C1FEB8616}</x14:id>
        </ext>
      </extLst>
    </cfRule>
  </conditionalFormatting>
  <conditionalFormatting sqref="L39:BM39">
    <cfRule type="expression" dxfId="4" priority="6">
      <formula>AND(TODAY()&gt;=L$5,TODAY()&lt;M$5)</formula>
    </cfRule>
  </conditionalFormatting>
  <conditionalFormatting sqref="E40">
    <cfRule type="dataBar" priority="2">
      <dataBar>
        <cfvo type="num" val="0"/>
        <cfvo type="num" val="1"/>
        <color theme="7" tint="0.59999389629810485"/>
      </dataBar>
      <extLst>
        <ext xmlns:x14="http://schemas.microsoft.com/office/spreadsheetml/2009/9/main" uri="{B025F937-C7B1-47D3-B67F-A62EFF666E3E}">
          <x14:id>{E570A36E-A654-4127-A8A0-59C822329678}</x14:id>
        </ext>
      </extLst>
    </cfRule>
  </conditionalFormatting>
  <conditionalFormatting sqref="L40:BM40">
    <cfRule type="expression" dxfId="3" priority="1">
      <formula>AND(TODAY()&gt;=L$5,TODAY()&lt;M$5)</formula>
    </cfRule>
  </conditionalFormatting>
  <conditionalFormatting sqref="L31:BM31">
    <cfRule type="expression" dxfId="2" priority="39" stopIfTrue="1">
      <formula>NOT(AND(MAX(#REF!,$G31)&gt;=L$5,MIN($I31,$F31)&lt;M$5))</formula>
    </cfRule>
    <cfRule type="expression" dxfId="1" priority="40">
      <formula>AND($G31&gt;=L$5,$F31&lt;M$5)</formula>
    </cfRule>
    <cfRule type="expression" dxfId="0" priority="41" stopIfTrue="1">
      <formula>AND(#REF!&gt;=L$5,$I31&lt;M$5)</formula>
    </cfRule>
  </conditionalFormatting>
  <dataValidations count="1">
    <dataValidation type="list" allowBlank="1" showInputMessage="1" showErrorMessage="1" sqref="F4">
      <formula1>"Daily,Weekly,Monthly,Quarterly"</formula1>
    </dataValidation>
  </dataValidations>
  <pageMargins left="0.35" right="0.35" top="0.35" bottom="0.5" header="0.3" footer="0.3"/>
  <pageSetup scale="43" fitToHeight="0" orientation="landscape" r:id="rId1"/>
  <headerFooter scaleWithDoc="0">
    <oddFooter>&amp;L&amp;"Arial,Regular"&amp;8&amp;K01+043https://www.vertex42.com/ExcelTemplates/construction-schedule.html&amp;R&amp;"Arial,Regular"&amp;8&amp;K01+043Construction Schedule Template © 2017 by Vertex42.com</oddFooter>
  </headerFooter>
  <drawing r:id="rId2"/>
  <legacyDrawing r:id="rId3"/>
  <oleObjects>
    <mc:AlternateContent xmlns:mc="http://schemas.openxmlformats.org/markup-compatibility/2006">
      <mc:Choice Requires="x14">
        <oleObject progId="Macro-Enabled Worksheet" dvAspect="DVASPECT_ICON" shapeId="6146" r:id="rId4">
          <objectPr defaultSize="0" autoPict="0" r:id="rId5">
            <anchor moveWithCells="1">
              <from>
                <xdr:col>3</xdr:col>
                <xdr:colOff>95250</xdr:colOff>
                <xdr:row>11</xdr:row>
                <xdr:rowOff>38100</xdr:rowOff>
              </from>
              <to>
                <xdr:col>3</xdr:col>
                <xdr:colOff>371475</xdr:colOff>
                <xdr:row>11</xdr:row>
                <xdr:rowOff>247650</xdr:rowOff>
              </to>
            </anchor>
          </objectPr>
        </oleObject>
      </mc:Choice>
      <mc:Fallback>
        <oleObject progId="Macro-Enabled Worksheet" dvAspect="DVASPECT_ICON" shapeId="6146" r:id="rId4"/>
      </mc:Fallback>
    </mc:AlternateContent>
    <mc:AlternateContent xmlns:mc="http://schemas.openxmlformats.org/markup-compatibility/2006">
      <mc:Choice Requires="x14">
        <oleObject progId="Worksheet" dvAspect="DVASPECT_ICON" shapeId="6150" r:id="rId6">
          <objectPr defaultSize="0" autoPict="0" r:id="rId7">
            <anchor moveWithCells="1">
              <from>
                <xdr:col>3</xdr:col>
                <xdr:colOff>0</xdr:colOff>
                <xdr:row>12</xdr:row>
                <xdr:rowOff>0</xdr:rowOff>
              </from>
              <to>
                <xdr:col>3</xdr:col>
                <xdr:colOff>371475</xdr:colOff>
                <xdr:row>12</xdr:row>
                <xdr:rowOff>276225</xdr:rowOff>
              </to>
            </anchor>
          </objectPr>
        </oleObject>
      </mc:Choice>
      <mc:Fallback>
        <oleObject progId="Worksheet" dvAspect="DVASPECT_ICON" shapeId="6150" r:id="rId6"/>
      </mc:Fallback>
    </mc:AlternateContent>
  </oleObjects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6145" r:id="rId8" name="Scroll Bar 1">
              <controlPr defaultSize="0" print="0" autoPict="0">
                <anchor moveWithCells="1">
                  <from>
                    <xdr:col>10</xdr:col>
                    <xdr:colOff>552450</xdr:colOff>
                    <xdr:row>2</xdr:row>
                    <xdr:rowOff>171450</xdr:rowOff>
                  </from>
                  <to>
                    <xdr:col>29</xdr:col>
                    <xdr:colOff>28575</xdr:colOff>
                    <xdr:row>3</xdr:row>
                    <xdr:rowOff>180975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0389232-4C98-4A03-AD0E-39F63BAD1F53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E8:E21 E23:E38</xm:sqref>
        </x14:conditionalFormatting>
        <x14:conditionalFormatting xmlns:xm="http://schemas.microsoft.com/office/excel/2006/main">
          <x14:cfRule type="dataBar" id="{61F25DE1-8C7F-432B-957C-63E1E6CADB8B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E42</xm:sqref>
        </x14:conditionalFormatting>
        <x14:conditionalFormatting xmlns:xm="http://schemas.microsoft.com/office/excel/2006/main">
          <x14:cfRule type="dataBar" id="{C6F9A765-C343-4BA7-93E9-B81C552AF3DB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E41</xm:sqref>
        </x14:conditionalFormatting>
        <x14:conditionalFormatting xmlns:xm="http://schemas.microsoft.com/office/excel/2006/main">
          <x14:cfRule type="dataBar" id="{270E39C7-2755-48A6-8297-BF9C1FEB8616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E39</xm:sqref>
        </x14:conditionalFormatting>
        <x14:conditionalFormatting xmlns:xm="http://schemas.microsoft.com/office/excel/2006/main">
          <x14:cfRule type="dataBar" id="{E570A36E-A654-4127-A8A0-59C822329678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E40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ProjectPlan</vt:lpstr>
      <vt:lpstr>ProjectPlan!Print_Titles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Project Planner Template</dc:title>
  <dc:creator>Vertex42.com</dc:creator>
  <dc:description>(c) 2017 Vertex42 LLC. All Rights Reserved.</dc:description>
  <cp:lastModifiedBy>DELL</cp:lastModifiedBy>
  <cp:lastPrinted>2017-01-28T01:37:13Z</cp:lastPrinted>
  <dcterms:created xsi:type="dcterms:W3CDTF">2017-01-09T18:01:51Z</dcterms:created>
  <dcterms:modified xsi:type="dcterms:W3CDTF">2021-04-08T04:19:49Z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pyright">
    <vt:lpwstr>(c) 2017 Vertex42 LLC</vt:lpwstr>
  </property>
  <property fmtid="{D5CDD505-2E9C-101B-9397-08002B2CF9AE}" pid="3" name="Version">
    <vt:lpwstr>1.0.0</vt:lpwstr>
  </property>
</Properties>
</file>